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3-2024\ARKUSZ ORG. 2023-24\"/>
    </mc:Choice>
  </mc:AlternateContent>
  <bookViews>
    <workbookView xWindow="0" yWindow="0" windowWidth="14370" windowHeight="7425" activeTab="13"/>
  </bookViews>
  <sheets>
    <sheet name="1R" sheetId="51" r:id="rId1"/>
    <sheet name="2R" sheetId="33" r:id="rId2"/>
    <sheet name="3R, 4R" sheetId="40" r:id="rId3"/>
    <sheet name="1Ei_1" sheetId="52" r:id="rId4"/>
    <sheet name="1i, 1Ei_2" sheetId="53" r:id="rId5"/>
    <sheet name="1P" sheetId="54" r:id="rId6"/>
    <sheet name="2Ei_1" sheetId="43" r:id="rId7"/>
    <sheet name="2i, 2Ei_2" sheetId="41" r:id="rId8"/>
    <sheet name="2P" sheetId="38" r:id="rId9"/>
    <sheet name="3Ei_1" sheetId="44" r:id="rId10"/>
    <sheet name="3i, 3Ei_2, 4i, 4Ei_2,5i,5Ei_2" sheetId="42" r:id="rId11"/>
    <sheet name="3A, 3P, 4P, 5P" sheetId="35" r:id="rId12"/>
    <sheet name="4Ei_1" sheetId="45" r:id="rId13"/>
    <sheet name="5Ei_1" sheetId="50" r:id="rId14"/>
  </sheets>
  <definedNames>
    <definedName name="_xlnm.Print_Area" localSheetId="0">'1R'!$A$1:$H$44</definedName>
    <definedName name="_xlnm.Print_Area" localSheetId="1">'2R'!$A$1:$H$44</definedName>
    <definedName name="_xlnm.Print_Area" localSheetId="2">'3R, 4R'!$A$1:$H$47</definedName>
  </definedNames>
  <calcPr calcId="162913"/>
</workbook>
</file>

<file path=xl/calcChain.xml><?xml version="1.0" encoding="utf-8"?>
<calcChain xmlns="http://schemas.openxmlformats.org/spreadsheetml/2006/main">
  <c r="J51" i="54" l="1"/>
  <c r="K51" i="54" s="1"/>
  <c r="L48" i="54"/>
  <c r="G48" i="54"/>
  <c r="F48" i="54"/>
  <c r="E48" i="54"/>
  <c r="D48" i="54"/>
  <c r="C48" i="54"/>
  <c r="K47" i="54"/>
  <c r="J47" i="54"/>
  <c r="J46" i="54"/>
  <c r="K46" i="54" s="1"/>
  <c r="K45" i="54"/>
  <c r="J45" i="54"/>
  <c r="K44" i="54"/>
  <c r="J44" i="54"/>
  <c r="J43" i="54"/>
  <c r="K43" i="54" s="1"/>
  <c r="K42" i="54"/>
  <c r="J42" i="54"/>
  <c r="K40" i="54"/>
  <c r="J40" i="54"/>
  <c r="J39" i="54"/>
  <c r="K39" i="54" s="1"/>
  <c r="K38" i="54"/>
  <c r="J38" i="54"/>
  <c r="K37" i="54"/>
  <c r="J37" i="54"/>
  <c r="J36" i="54"/>
  <c r="K36" i="54" s="1"/>
  <c r="K35" i="54"/>
  <c r="J35" i="54"/>
  <c r="K32" i="54"/>
  <c r="J32" i="54"/>
  <c r="J31" i="54"/>
  <c r="K31" i="54" s="1"/>
  <c r="G29" i="54"/>
  <c r="G49" i="54" s="1"/>
  <c r="F29" i="54"/>
  <c r="F49" i="54" s="1"/>
  <c r="E29" i="54"/>
  <c r="E49" i="54" s="1"/>
  <c r="D29" i="54"/>
  <c r="D49" i="54" s="1"/>
  <c r="C29" i="54"/>
  <c r="C49" i="54" s="1"/>
  <c r="J28" i="54"/>
  <c r="K28" i="54" s="1"/>
  <c r="K27" i="54"/>
  <c r="J27" i="54"/>
  <c r="J26" i="54"/>
  <c r="K26" i="54" s="1"/>
  <c r="J25" i="54"/>
  <c r="K25" i="54" s="1"/>
  <c r="K24" i="54"/>
  <c r="J24" i="54"/>
  <c r="K23" i="54"/>
  <c r="J23" i="54"/>
  <c r="J22" i="54"/>
  <c r="K22" i="54" s="1"/>
  <c r="K21" i="54"/>
  <c r="J21" i="54"/>
  <c r="K20" i="54"/>
  <c r="J20" i="54"/>
  <c r="J19" i="54"/>
  <c r="K19" i="54" s="1"/>
  <c r="K18" i="54"/>
  <c r="J18" i="54"/>
  <c r="K17" i="54"/>
  <c r="J17" i="54"/>
  <c r="J16" i="54"/>
  <c r="K16" i="54" s="1"/>
  <c r="K15" i="54"/>
  <c r="J15" i="54"/>
  <c r="K14" i="54"/>
  <c r="J14" i="54"/>
  <c r="J13" i="54"/>
  <c r="J53" i="53"/>
  <c r="K51" i="53"/>
  <c r="J51" i="53"/>
  <c r="L48" i="53"/>
  <c r="G48" i="53"/>
  <c r="F48" i="53"/>
  <c r="E48" i="53"/>
  <c r="D48" i="53"/>
  <c r="C48" i="53"/>
  <c r="J48" i="53" s="1"/>
  <c r="K47" i="53"/>
  <c r="J47" i="53"/>
  <c r="K46" i="53"/>
  <c r="J46" i="53"/>
  <c r="K45" i="53"/>
  <c r="J45" i="53"/>
  <c r="K43" i="53"/>
  <c r="J43" i="53"/>
  <c r="J42" i="53"/>
  <c r="K42" i="53" s="1"/>
  <c r="K41" i="53"/>
  <c r="J41" i="53"/>
  <c r="K40" i="53"/>
  <c r="J40" i="53"/>
  <c r="J39" i="53"/>
  <c r="K39" i="53" s="1"/>
  <c r="K38" i="53"/>
  <c r="J38" i="53"/>
  <c r="K37" i="53"/>
  <c r="J37" i="53"/>
  <c r="J36" i="53"/>
  <c r="K36" i="53" s="1"/>
  <c r="K35" i="53"/>
  <c r="J35" i="53"/>
  <c r="K32" i="53"/>
  <c r="J32" i="53"/>
  <c r="J31" i="53"/>
  <c r="K31" i="53" s="1"/>
  <c r="G29" i="53"/>
  <c r="G49" i="53" s="1"/>
  <c r="F29" i="53"/>
  <c r="F49" i="53" s="1"/>
  <c r="E29" i="53"/>
  <c r="E49" i="53" s="1"/>
  <c r="D29" i="53"/>
  <c r="D49" i="53" s="1"/>
  <c r="C29" i="53"/>
  <c r="C49" i="53" s="1"/>
  <c r="K28" i="53"/>
  <c r="J28" i="53"/>
  <c r="J27" i="53"/>
  <c r="K27" i="53" s="1"/>
  <c r="J26" i="53"/>
  <c r="K26" i="53" s="1"/>
  <c r="K25" i="53"/>
  <c r="J25" i="53"/>
  <c r="J24" i="53"/>
  <c r="K24" i="53" s="1"/>
  <c r="J23" i="53"/>
  <c r="K23" i="53" s="1"/>
  <c r="K22" i="53"/>
  <c r="J22" i="53"/>
  <c r="J21" i="53"/>
  <c r="K21" i="53" s="1"/>
  <c r="J20" i="53"/>
  <c r="K20" i="53" s="1"/>
  <c r="J19" i="53"/>
  <c r="K19" i="53" s="1"/>
  <c r="J18" i="53"/>
  <c r="K18" i="53" s="1"/>
  <c r="J17" i="53"/>
  <c r="K17" i="53" s="1"/>
  <c r="K16" i="53"/>
  <c r="J16" i="53"/>
  <c r="J15" i="53"/>
  <c r="K15" i="53" s="1"/>
  <c r="J14" i="53"/>
  <c r="K14" i="53" s="1"/>
  <c r="K13" i="53"/>
  <c r="J13" i="53"/>
  <c r="J55" i="52"/>
  <c r="J53" i="52"/>
  <c r="K53" i="52" s="1"/>
  <c r="L50" i="52"/>
  <c r="G50" i="52"/>
  <c r="F50" i="52"/>
  <c r="E50" i="52"/>
  <c r="D50" i="52"/>
  <c r="C50" i="52"/>
  <c r="J49" i="52"/>
  <c r="K49" i="52" s="1"/>
  <c r="J48" i="52"/>
  <c r="K48" i="52" s="1"/>
  <c r="J47" i="52"/>
  <c r="K47" i="52" s="1"/>
  <c r="J45" i="52"/>
  <c r="K45" i="52" s="1"/>
  <c r="J44" i="52"/>
  <c r="K44" i="52" s="1"/>
  <c r="K41" i="52"/>
  <c r="J41" i="52"/>
  <c r="J40" i="52"/>
  <c r="K40" i="52" s="1"/>
  <c r="J39" i="52"/>
  <c r="K39" i="52" s="1"/>
  <c r="J38" i="52"/>
  <c r="K38" i="52" s="1"/>
  <c r="J37" i="52"/>
  <c r="K37" i="52" s="1"/>
  <c r="J36" i="52"/>
  <c r="K36" i="52" s="1"/>
  <c r="K35" i="52"/>
  <c r="J35" i="52"/>
  <c r="J32" i="52"/>
  <c r="K32" i="52" s="1"/>
  <c r="J31" i="52"/>
  <c r="K31" i="52" s="1"/>
  <c r="G29" i="52"/>
  <c r="G51" i="52" s="1"/>
  <c r="F29" i="52"/>
  <c r="E29" i="52"/>
  <c r="D29" i="52"/>
  <c r="C29" i="52"/>
  <c r="K28" i="52"/>
  <c r="J28" i="52"/>
  <c r="K27" i="52"/>
  <c r="J27" i="52"/>
  <c r="K26" i="52"/>
  <c r="J26" i="52"/>
  <c r="K25" i="52"/>
  <c r="J25" i="52"/>
  <c r="K24" i="52"/>
  <c r="J24" i="52"/>
  <c r="K23" i="52"/>
  <c r="J23" i="52"/>
  <c r="K22" i="52"/>
  <c r="J22" i="52"/>
  <c r="K21" i="52"/>
  <c r="J21" i="52"/>
  <c r="K20" i="52"/>
  <c r="J20" i="52"/>
  <c r="J19" i="52"/>
  <c r="K19" i="52" s="1"/>
  <c r="K18" i="52"/>
  <c r="J18" i="52"/>
  <c r="K17" i="52"/>
  <c r="J17" i="52"/>
  <c r="K16" i="52"/>
  <c r="J16" i="52"/>
  <c r="K15" i="52"/>
  <c r="J15" i="52"/>
  <c r="K14" i="52"/>
  <c r="J14" i="52"/>
  <c r="K13" i="52"/>
  <c r="J13" i="52"/>
  <c r="J29" i="52" s="1"/>
  <c r="G13" i="51"/>
  <c r="H13" i="51" s="1"/>
  <c r="G14" i="51"/>
  <c r="G14" i="33"/>
  <c r="H41" i="51"/>
  <c r="G41" i="51"/>
  <c r="G39" i="51"/>
  <c r="H39" i="51" s="1"/>
  <c r="H38" i="51"/>
  <c r="H37" i="51"/>
  <c r="H36" i="51"/>
  <c r="H35" i="51"/>
  <c r="D33" i="51"/>
  <c r="G32" i="51"/>
  <c r="H32" i="51" s="1"/>
  <c r="G31" i="51"/>
  <c r="H31" i="51" s="1"/>
  <c r="H29" i="51"/>
  <c r="G28" i="51"/>
  <c r="H28" i="51" s="1"/>
  <c r="F33" i="51"/>
  <c r="E26" i="51"/>
  <c r="E33" i="51" s="1"/>
  <c r="D26" i="51"/>
  <c r="C26" i="51"/>
  <c r="C33" i="51" s="1"/>
  <c r="H25" i="51"/>
  <c r="G25" i="51"/>
  <c r="G24" i="51"/>
  <c r="H24" i="51" s="1"/>
  <c r="G23" i="51"/>
  <c r="H23" i="51" s="1"/>
  <c r="H22" i="51"/>
  <c r="G22" i="51"/>
  <c r="G21" i="51"/>
  <c r="H21" i="51" s="1"/>
  <c r="G20" i="51"/>
  <c r="H20" i="51" s="1"/>
  <c r="H19" i="51"/>
  <c r="G19" i="51"/>
  <c r="G18" i="51"/>
  <c r="H18" i="51" s="1"/>
  <c r="G17" i="51"/>
  <c r="H17" i="51" s="1"/>
  <c r="G16" i="51"/>
  <c r="H16" i="51" s="1"/>
  <c r="G15" i="51"/>
  <c r="H15" i="51" s="1"/>
  <c r="H14" i="51"/>
  <c r="G12" i="51"/>
  <c r="H12" i="51" s="1"/>
  <c r="G11" i="51"/>
  <c r="H11" i="51" s="1"/>
  <c r="H10" i="51"/>
  <c r="G10" i="51"/>
  <c r="G26" i="51" s="1"/>
  <c r="E51" i="52" l="1"/>
  <c r="D51" i="52"/>
  <c r="C51" i="52"/>
  <c r="F51" i="52"/>
  <c r="J50" i="52"/>
  <c r="J49" i="54"/>
  <c r="K49" i="54" s="1"/>
  <c r="J29" i="54"/>
  <c r="K29" i="52"/>
  <c r="C52" i="54"/>
  <c r="K29" i="53"/>
  <c r="J49" i="53"/>
  <c r="J29" i="53"/>
  <c r="J48" i="54"/>
  <c r="K13" i="54"/>
  <c r="K29" i="54" s="1"/>
  <c r="H26" i="51"/>
  <c r="G33" i="51"/>
  <c r="H33" i="51" s="1"/>
  <c r="J52" i="50"/>
  <c r="J50" i="50"/>
  <c r="K50" i="50" s="1"/>
  <c r="L47" i="50"/>
  <c r="G47" i="50"/>
  <c r="F47" i="50"/>
  <c r="E47" i="50"/>
  <c r="D47" i="50"/>
  <c r="C47" i="50"/>
  <c r="J47" i="50" s="1"/>
  <c r="J46" i="50"/>
  <c r="K46" i="50" s="1"/>
  <c r="J45" i="50"/>
  <c r="K45" i="50" s="1"/>
  <c r="J44" i="50"/>
  <c r="K44" i="50" s="1"/>
  <c r="J43" i="50"/>
  <c r="K43" i="50" s="1"/>
  <c r="J42" i="50"/>
  <c r="K42" i="50" s="1"/>
  <c r="J40" i="50"/>
  <c r="K40" i="50" s="1"/>
  <c r="J39" i="50"/>
  <c r="K39" i="50" s="1"/>
  <c r="J38" i="50"/>
  <c r="K38" i="50" s="1"/>
  <c r="J37" i="50"/>
  <c r="K37" i="50" s="1"/>
  <c r="J36" i="50"/>
  <c r="K36" i="50" s="1"/>
  <c r="J35" i="50"/>
  <c r="K35" i="50" s="1"/>
  <c r="J32" i="50"/>
  <c r="K32" i="50" s="1"/>
  <c r="J31" i="50"/>
  <c r="K31" i="50" s="1"/>
  <c r="G29" i="50"/>
  <c r="G48" i="50" s="1"/>
  <c r="F29" i="50"/>
  <c r="F48" i="50" s="1"/>
  <c r="E29" i="50"/>
  <c r="E48" i="50" s="1"/>
  <c r="D29" i="50"/>
  <c r="D48" i="50" s="1"/>
  <c r="C29" i="50"/>
  <c r="C48" i="50" s="1"/>
  <c r="K28" i="50"/>
  <c r="J28" i="50"/>
  <c r="J27" i="50"/>
  <c r="K27" i="50" s="1"/>
  <c r="K26" i="50"/>
  <c r="J26" i="50"/>
  <c r="J25" i="50"/>
  <c r="K25" i="50" s="1"/>
  <c r="K24" i="50"/>
  <c r="J24" i="50"/>
  <c r="K23" i="50"/>
  <c r="J23" i="50"/>
  <c r="K22" i="50"/>
  <c r="J22" i="50"/>
  <c r="J21" i="50"/>
  <c r="K21" i="50" s="1"/>
  <c r="K20" i="50"/>
  <c r="J20" i="50"/>
  <c r="J19" i="50"/>
  <c r="K19" i="50" s="1"/>
  <c r="K18" i="50"/>
  <c r="J18" i="50"/>
  <c r="J17" i="50"/>
  <c r="K17" i="50" s="1"/>
  <c r="K16" i="50"/>
  <c r="J16" i="50"/>
  <c r="J15" i="50"/>
  <c r="K15" i="50" s="1"/>
  <c r="K14" i="50"/>
  <c r="J14" i="50"/>
  <c r="J13" i="50"/>
  <c r="K13" i="50" s="1"/>
  <c r="J51" i="52" l="1"/>
  <c r="C54" i="52"/>
  <c r="K51" i="52"/>
  <c r="C52" i="53"/>
  <c r="K49" i="53"/>
  <c r="K29" i="50"/>
  <c r="J48" i="50"/>
  <c r="J29" i="50"/>
  <c r="K48" i="50" l="1"/>
  <c r="C51" i="50"/>
  <c r="L47" i="45" l="1"/>
  <c r="L50" i="44"/>
  <c r="L50" i="43"/>
  <c r="L48" i="42"/>
  <c r="L48" i="41"/>
  <c r="L48" i="35"/>
  <c r="L48" i="38"/>
  <c r="K43" i="45" l="1"/>
  <c r="K44" i="45"/>
  <c r="K45" i="45"/>
  <c r="K46" i="45"/>
  <c r="J43" i="45"/>
  <c r="J44" i="45"/>
  <c r="J45" i="45"/>
  <c r="J46" i="45"/>
  <c r="K36" i="45"/>
  <c r="K37" i="45"/>
  <c r="K38" i="45"/>
  <c r="K39" i="45"/>
  <c r="J36" i="45"/>
  <c r="J37" i="45"/>
  <c r="J38" i="45"/>
  <c r="J39" i="45"/>
  <c r="J40" i="45"/>
  <c r="K40" i="45" s="1"/>
  <c r="D48" i="45"/>
  <c r="G48" i="45"/>
  <c r="C48" i="45"/>
  <c r="D47" i="45"/>
  <c r="E47" i="45"/>
  <c r="E48" i="45" s="1"/>
  <c r="F47" i="45"/>
  <c r="F48" i="45" s="1"/>
  <c r="G47" i="45"/>
  <c r="C47" i="45"/>
  <c r="J52" i="45"/>
  <c r="J50" i="45"/>
  <c r="K50" i="45" s="1"/>
  <c r="J42" i="45"/>
  <c r="K42" i="45" s="1"/>
  <c r="J35" i="45"/>
  <c r="K35" i="45" s="1"/>
  <c r="J32" i="45"/>
  <c r="K32" i="45" s="1"/>
  <c r="J31" i="45"/>
  <c r="K31" i="45" s="1"/>
  <c r="G29" i="45"/>
  <c r="F29" i="45"/>
  <c r="E29" i="45"/>
  <c r="D29" i="45"/>
  <c r="C29" i="45"/>
  <c r="J28" i="45"/>
  <c r="K28" i="45" s="1"/>
  <c r="J27" i="45"/>
  <c r="K27" i="45" s="1"/>
  <c r="J26" i="45"/>
  <c r="K26" i="45" s="1"/>
  <c r="J25" i="45"/>
  <c r="K25" i="45" s="1"/>
  <c r="J24" i="45"/>
  <c r="K24" i="45" s="1"/>
  <c r="J23" i="45"/>
  <c r="K23" i="45" s="1"/>
  <c r="J22" i="45"/>
  <c r="K22" i="45" s="1"/>
  <c r="J21" i="45"/>
  <c r="K21" i="45" s="1"/>
  <c r="J20" i="45"/>
  <c r="K20" i="45" s="1"/>
  <c r="J19" i="45"/>
  <c r="K19" i="45" s="1"/>
  <c r="J18" i="45"/>
  <c r="K18" i="45" s="1"/>
  <c r="J17" i="45"/>
  <c r="K17" i="45" s="1"/>
  <c r="J16" i="45"/>
  <c r="K16" i="45" s="1"/>
  <c r="J15" i="45"/>
  <c r="K15" i="45" s="1"/>
  <c r="J14" i="45"/>
  <c r="K14" i="45" s="1"/>
  <c r="J13" i="45"/>
  <c r="D50" i="43"/>
  <c r="D51" i="43" s="1"/>
  <c r="E50" i="43"/>
  <c r="E51" i="43" s="1"/>
  <c r="F50" i="43"/>
  <c r="F51" i="43" s="1"/>
  <c r="G50" i="43"/>
  <c r="C50" i="43"/>
  <c r="D50" i="44"/>
  <c r="E50" i="44"/>
  <c r="F50" i="44"/>
  <c r="G50" i="44"/>
  <c r="C50" i="44"/>
  <c r="J55" i="44"/>
  <c r="J53" i="44"/>
  <c r="K53" i="44" s="1"/>
  <c r="J49" i="44"/>
  <c r="K49" i="44" s="1"/>
  <c r="K48" i="44"/>
  <c r="J48" i="44"/>
  <c r="K47" i="44"/>
  <c r="J47" i="44"/>
  <c r="K45" i="44"/>
  <c r="J45" i="44"/>
  <c r="K44" i="44"/>
  <c r="J44" i="44"/>
  <c r="K41" i="44"/>
  <c r="J41" i="44"/>
  <c r="K40" i="44"/>
  <c r="J40" i="44"/>
  <c r="K39" i="44"/>
  <c r="J39" i="44"/>
  <c r="K38" i="44"/>
  <c r="J38" i="44"/>
  <c r="K37" i="44"/>
  <c r="J37" i="44"/>
  <c r="K36" i="44"/>
  <c r="J36" i="44"/>
  <c r="J35" i="44"/>
  <c r="K35" i="44" s="1"/>
  <c r="K32" i="44"/>
  <c r="J32" i="44"/>
  <c r="K31" i="44"/>
  <c r="J31" i="44"/>
  <c r="G29" i="44"/>
  <c r="G51" i="44" s="1"/>
  <c r="F29" i="44"/>
  <c r="E29" i="44"/>
  <c r="D29" i="44"/>
  <c r="D51" i="44" s="1"/>
  <c r="C29" i="44"/>
  <c r="C51" i="44" s="1"/>
  <c r="K28" i="44"/>
  <c r="J28" i="44"/>
  <c r="J27" i="44"/>
  <c r="K27" i="44" s="1"/>
  <c r="K26" i="44"/>
  <c r="J26" i="44"/>
  <c r="J25" i="44"/>
  <c r="K25" i="44" s="1"/>
  <c r="K24" i="44"/>
  <c r="J24" i="44"/>
  <c r="J23" i="44"/>
  <c r="K23" i="44" s="1"/>
  <c r="K22" i="44"/>
  <c r="J22" i="44"/>
  <c r="J21" i="44"/>
  <c r="K21" i="44" s="1"/>
  <c r="K20" i="44"/>
  <c r="J20" i="44"/>
  <c r="J19" i="44"/>
  <c r="K19" i="44" s="1"/>
  <c r="K18" i="44"/>
  <c r="J18" i="44"/>
  <c r="J17" i="44"/>
  <c r="K17" i="44" s="1"/>
  <c r="K16" i="44"/>
  <c r="J16" i="44"/>
  <c r="J15" i="44"/>
  <c r="K15" i="44" s="1"/>
  <c r="K14" i="44"/>
  <c r="J14" i="44"/>
  <c r="J13" i="44"/>
  <c r="J29" i="44" s="1"/>
  <c r="J45" i="43"/>
  <c r="K45" i="43" s="1"/>
  <c r="J55" i="43"/>
  <c r="J53" i="43"/>
  <c r="K53" i="43" s="1"/>
  <c r="J49" i="43"/>
  <c r="K49" i="43" s="1"/>
  <c r="J48" i="43"/>
  <c r="K48" i="43" s="1"/>
  <c r="J47" i="43"/>
  <c r="K47" i="43" s="1"/>
  <c r="J41" i="43"/>
  <c r="K41" i="43" s="1"/>
  <c r="J44" i="43"/>
  <c r="K44" i="43" s="1"/>
  <c r="J40" i="43"/>
  <c r="K40" i="43" s="1"/>
  <c r="J39" i="43"/>
  <c r="K39" i="43" s="1"/>
  <c r="J38" i="43"/>
  <c r="K38" i="43" s="1"/>
  <c r="J37" i="43"/>
  <c r="K37" i="43" s="1"/>
  <c r="J36" i="43"/>
  <c r="K36" i="43" s="1"/>
  <c r="J35" i="43"/>
  <c r="K35" i="43" s="1"/>
  <c r="J32" i="43"/>
  <c r="K32" i="43" s="1"/>
  <c r="J31" i="43"/>
  <c r="K31" i="43" s="1"/>
  <c r="G29" i="43"/>
  <c r="F29" i="43"/>
  <c r="E29" i="43"/>
  <c r="D29" i="43"/>
  <c r="C29" i="43"/>
  <c r="J28" i="43"/>
  <c r="K28" i="43" s="1"/>
  <c r="J27" i="43"/>
  <c r="K27" i="43" s="1"/>
  <c r="J26" i="43"/>
  <c r="K26" i="43" s="1"/>
  <c r="J25" i="43"/>
  <c r="K25" i="43" s="1"/>
  <c r="J24" i="43"/>
  <c r="K24" i="43" s="1"/>
  <c r="J23" i="43"/>
  <c r="K23" i="43" s="1"/>
  <c r="J22" i="43"/>
  <c r="K22" i="43" s="1"/>
  <c r="J21" i="43"/>
  <c r="K21" i="43" s="1"/>
  <c r="J20" i="43"/>
  <c r="K20" i="43" s="1"/>
  <c r="J19" i="43"/>
  <c r="K19" i="43" s="1"/>
  <c r="J18" i="43"/>
  <c r="K18" i="43" s="1"/>
  <c r="J17" i="43"/>
  <c r="K17" i="43" s="1"/>
  <c r="J16" i="43"/>
  <c r="K16" i="43" s="1"/>
  <c r="J15" i="43"/>
  <c r="K15" i="43" s="1"/>
  <c r="J14" i="43"/>
  <c r="K14" i="43" s="1"/>
  <c r="J13" i="43"/>
  <c r="J53" i="42"/>
  <c r="J51" i="42"/>
  <c r="K51" i="42" s="1"/>
  <c r="G48" i="42"/>
  <c r="F48" i="42"/>
  <c r="E48" i="42"/>
  <c r="D48" i="42"/>
  <c r="J48" i="42" s="1"/>
  <c r="C48" i="42"/>
  <c r="K47" i="42"/>
  <c r="J47" i="42"/>
  <c r="K46" i="42"/>
  <c r="J46" i="42"/>
  <c r="K45" i="42"/>
  <c r="J45" i="42"/>
  <c r="K43" i="42"/>
  <c r="J43" i="42"/>
  <c r="K42" i="42"/>
  <c r="J42" i="42"/>
  <c r="K41" i="42"/>
  <c r="J41" i="42"/>
  <c r="K40" i="42"/>
  <c r="J40" i="42"/>
  <c r="K39" i="42"/>
  <c r="J39" i="42"/>
  <c r="K38" i="42"/>
  <c r="J38" i="42"/>
  <c r="K37" i="42"/>
  <c r="J37" i="42"/>
  <c r="K36" i="42"/>
  <c r="J36" i="42"/>
  <c r="K35" i="42"/>
  <c r="J35" i="42"/>
  <c r="K32" i="42"/>
  <c r="J32" i="42"/>
  <c r="K31" i="42"/>
  <c r="J31" i="42"/>
  <c r="G29" i="42"/>
  <c r="G49" i="42" s="1"/>
  <c r="F29" i="42"/>
  <c r="F49" i="42" s="1"/>
  <c r="E29" i="42"/>
  <c r="E49" i="42" s="1"/>
  <c r="D29" i="42"/>
  <c r="D49" i="42" s="1"/>
  <c r="C29" i="42"/>
  <c r="C49" i="42" s="1"/>
  <c r="K28" i="42"/>
  <c r="J28" i="42"/>
  <c r="J27" i="42"/>
  <c r="K27" i="42" s="1"/>
  <c r="K26" i="42"/>
  <c r="J26" i="42"/>
  <c r="J25" i="42"/>
  <c r="K25" i="42" s="1"/>
  <c r="K24" i="42"/>
  <c r="J24" i="42"/>
  <c r="J23" i="42"/>
  <c r="K23" i="42" s="1"/>
  <c r="K22" i="42"/>
  <c r="J22" i="42"/>
  <c r="J21" i="42"/>
  <c r="K21" i="42" s="1"/>
  <c r="K20" i="42"/>
  <c r="J20" i="42"/>
  <c r="J19" i="42"/>
  <c r="K19" i="42" s="1"/>
  <c r="J18" i="42"/>
  <c r="K18" i="42" s="1"/>
  <c r="J17" i="42"/>
  <c r="K17" i="42" s="1"/>
  <c r="K16" i="42"/>
  <c r="J16" i="42"/>
  <c r="J15" i="42"/>
  <c r="K15" i="42" s="1"/>
  <c r="K14" i="42"/>
  <c r="J14" i="42"/>
  <c r="J13" i="42"/>
  <c r="J53" i="41"/>
  <c r="J46" i="41"/>
  <c r="J47" i="41"/>
  <c r="J48" i="41"/>
  <c r="J45" i="41"/>
  <c r="E51" i="44" l="1"/>
  <c r="F51" i="44"/>
  <c r="G51" i="43"/>
  <c r="J29" i="45"/>
  <c r="J47" i="45"/>
  <c r="K13" i="45"/>
  <c r="K29" i="45" s="1"/>
  <c r="J50" i="44"/>
  <c r="J51" i="44"/>
  <c r="K51" i="44" s="1"/>
  <c r="K13" i="44"/>
  <c r="K29" i="44" s="1"/>
  <c r="C51" i="43"/>
  <c r="J50" i="43"/>
  <c r="J29" i="43"/>
  <c r="K13" i="43"/>
  <c r="K29" i="43" s="1"/>
  <c r="J29" i="42"/>
  <c r="J49" i="42"/>
  <c r="K49" i="42"/>
  <c r="C52" i="42"/>
  <c r="K13" i="42"/>
  <c r="K29" i="42" s="1"/>
  <c r="K45" i="41"/>
  <c r="K36" i="41"/>
  <c r="K37" i="41"/>
  <c r="K38" i="41"/>
  <c r="K39" i="41"/>
  <c r="K43" i="41"/>
  <c r="J37" i="41"/>
  <c r="J38" i="41"/>
  <c r="J39" i="41"/>
  <c r="J40" i="41"/>
  <c r="K40" i="41" s="1"/>
  <c r="J41" i="41"/>
  <c r="K41" i="41" s="1"/>
  <c r="J42" i="41"/>
  <c r="K42" i="41" s="1"/>
  <c r="J43" i="41"/>
  <c r="J51" i="41"/>
  <c r="K51" i="41" s="1"/>
  <c r="G48" i="41"/>
  <c r="F48" i="41"/>
  <c r="E48" i="41"/>
  <c r="D48" i="41"/>
  <c r="C48" i="41"/>
  <c r="K47" i="41"/>
  <c r="K46" i="41"/>
  <c r="J36" i="41"/>
  <c r="J35" i="41"/>
  <c r="J32" i="41"/>
  <c r="K32" i="41" s="1"/>
  <c r="J31" i="41"/>
  <c r="K31" i="41" s="1"/>
  <c r="G29" i="41"/>
  <c r="F29" i="41"/>
  <c r="E29" i="41"/>
  <c r="D29" i="41"/>
  <c r="C29" i="41"/>
  <c r="J28" i="41"/>
  <c r="K28" i="41" s="1"/>
  <c r="J27" i="41"/>
  <c r="K27" i="41" s="1"/>
  <c r="J26" i="41"/>
  <c r="K26" i="41" s="1"/>
  <c r="J25" i="41"/>
  <c r="K25" i="41" s="1"/>
  <c r="J24" i="41"/>
  <c r="K24" i="41" s="1"/>
  <c r="J23" i="41"/>
  <c r="K23" i="41" s="1"/>
  <c r="J22" i="41"/>
  <c r="K22" i="41" s="1"/>
  <c r="J21" i="41"/>
  <c r="K21" i="41" s="1"/>
  <c r="J20" i="41"/>
  <c r="K20" i="41" s="1"/>
  <c r="J19" i="41"/>
  <c r="K19" i="41" s="1"/>
  <c r="J18" i="41"/>
  <c r="K18" i="41" s="1"/>
  <c r="J17" i="41"/>
  <c r="K17" i="41" s="1"/>
  <c r="J16" i="41"/>
  <c r="K16" i="41" s="1"/>
  <c r="J15" i="41"/>
  <c r="K15" i="41" s="1"/>
  <c r="J14" i="41"/>
  <c r="K13" i="41"/>
  <c r="J13" i="41"/>
  <c r="H41" i="40"/>
  <c r="G41" i="40"/>
  <c r="G39" i="40"/>
  <c r="H39" i="40" s="1"/>
  <c r="H38" i="40"/>
  <c r="H37" i="40"/>
  <c r="H36" i="40"/>
  <c r="H35" i="40"/>
  <c r="D33" i="40"/>
  <c r="G32" i="40"/>
  <c r="H32" i="40" s="1"/>
  <c r="H31" i="40"/>
  <c r="G31" i="40"/>
  <c r="H29" i="40"/>
  <c r="G28" i="40"/>
  <c r="H28" i="40" s="1"/>
  <c r="F26" i="40"/>
  <c r="F33" i="40" s="1"/>
  <c r="E26" i="40"/>
  <c r="E33" i="40" s="1"/>
  <c r="D26" i="40"/>
  <c r="C26" i="40"/>
  <c r="C33" i="40" s="1"/>
  <c r="G25" i="40"/>
  <c r="H25" i="40" s="1"/>
  <c r="H24" i="40"/>
  <c r="G24" i="40"/>
  <c r="G23" i="40"/>
  <c r="H23" i="40" s="1"/>
  <c r="H22" i="40"/>
  <c r="G22" i="40"/>
  <c r="G21" i="40"/>
  <c r="H21" i="40" s="1"/>
  <c r="H20" i="40"/>
  <c r="G20" i="40"/>
  <c r="G19" i="40"/>
  <c r="H19" i="40" s="1"/>
  <c r="H18" i="40"/>
  <c r="G18" i="40"/>
  <c r="G17" i="40"/>
  <c r="H17" i="40" s="1"/>
  <c r="H16" i="40"/>
  <c r="G16" i="40"/>
  <c r="G15" i="40"/>
  <c r="H15" i="40" s="1"/>
  <c r="G14" i="40"/>
  <c r="H14" i="40" s="1"/>
  <c r="G13" i="40"/>
  <c r="H13" i="40" s="1"/>
  <c r="H12" i="40"/>
  <c r="G12" i="40"/>
  <c r="G11" i="40"/>
  <c r="H11" i="40" s="1"/>
  <c r="H10" i="40"/>
  <c r="G10" i="40"/>
  <c r="J48" i="45" l="1"/>
  <c r="C51" i="45" s="1"/>
  <c r="K48" i="45"/>
  <c r="C54" i="44"/>
  <c r="J51" i="43"/>
  <c r="K51" i="43" s="1"/>
  <c r="G49" i="41"/>
  <c r="J49" i="41" s="1"/>
  <c r="C49" i="41"/>
  <c r="D49" i="41"/>
  <c r="J29" i="41"/>
  <c r="E49" i="41"/>
  <c r="F49" i="41"/>
  <c r="K35" i="41"/>
  <c r="K14" i="41"/>
  <c r="K29" i="41" s="1"/>
  <c r="G26" i="40"/>
  <c r="H26" i="40"/>
  <c r="G33" i="40"/>
  <c r="H33" i="40" s="1"/>
  <c r="K51" i="38"/>
  <c r="J51" i="38"/>
  <c r="C49" i="38"/>
  <c r="G48" i="38"/>
  <c r="F48" i="38"/>
  <c r="E48" i="38"/>
  <c r="D48" i="38"/>
  <c r="C48" i="38"/>
  <c r="J47" i="38"/>
  <c r="K47" i="38" s="1"/>
  <c r="K46" i="38"/>
  <c r="J46" i="38"/>
  <c r="J45" i="38"/>
  <c r="K45" i="38" s="1"/>
  <c r="K44" i="38"/>
  <c r="J44" i="38"/>
  <c r="J43" i="38"/>
  <c r="K43" i="38" s="1"/>
  <c r="K42" i="38"/>
  <c r="J42" i="38"/>
  <c r="J40" i="38"/>
  <c r="K40" i="38" s="1"/>
  <c r="K39" i="38"/>
  <c r="J39" i="38"/>
  <c r="J38" i="38"/>
  <c r="K38" i="38" s="1"/>
  <c r="K37" i="38"/>
  <c r="J37" i="38"/>
  <c r="J36" i="38"/>
  <c r="K36" i="38" s="1"/>
  <c r="K35" i="38"/>
  <c r="J35" i="38"/>
  <c r="J48" i="38" s="1"/>
  <c r="J32" i="38"/>
  <c r="K32" i="38" s="1"/>
  <c r="K31" i="38"/>
  <c r="J31" i="38"/>
  <c r="G29" i="38"/>
  <c r="G49" i="38" s="1"/>
  <c r="F29" i="38"/>
  <c r="F49" i="38" s="1"/>
  <c r="E29" i="38"/>
  <c r="E49" i="38" s="1"/>
  <c r="D29" i="38"/>
  <c r="D49" i="38" s="1"/>
  <c r="C29" i="38"/>
  <c r="J28" i="38"/>
  <c r="K28" i="38" s="1"/>
  <c r="K27" i="38"/>
  <c r="J27" i="38"/>
  <c r="J26" i="38"/>
  <c r="K26" i="38" s="1"/>
  <c r="K25" i="38"/>
  <c r="J25" i="38"/>
  <c r="J24" i="38"/>
  <c r="K24" i="38" s="1"/>
  <c r="K23" i="38"/>
  <c r="J23" i="38"/>
  <c r="J22" i="38"/>
  <c r="K22" i="38" s="1"/>
  <c r="K21" i="38"/>
  <c r="J21" i="38"/>
  <c r="J20" i="38"/>
  <c r="K20" i="38" s="1"/>
  <c r="K19" i="38"/>
  <c r="J19" i="38"/>
  <c r="J18" i="38"/>
  <c r="K18" i="38" s="1"/>
  <c r="J17" i="38"/>
  <c r="K17" i="38" s="1"/>
  <c r="J16" i="38"/>
  <c r="K16" i="38" s="1"/>
  <c r="J15" i="38"/>
  <c r="K15" i="38" s="1"/>
  <c r="J14" i="38"/>
  <c r="K14" i="38" s="1"/>
  <c r="J13" i="38"/>
  <c r="C54" i="43" l="1"/>
  <c r="C52" i="41"/>
  <c r="K49" i="41"/>
  <c r="J29" i="38"/>
  <c r="J49" i="38"/>
  <c r="K13" i="38"/>
  <c r="K29" i="38" s="1"/>
  <c r="K49" i="38" l="1"/>
  <c r="C52" i="38"/>
  <c r="J51" i="35" l="1"/>
  <c r="K51" i="35" s="1"/>
  <c r="J43" i="35"/>
  <c r="K43" i="35" s="1"/>
  <c r="J44" i="35"/>
  <c r="K44" i="35" s="1"/>
  <c r="J45" i="35"/>
  <c r="K45" i="35" s="1"/>
  <c r="J46" i="35"/>
  <c r="K46" i="35" s="1"/>
  <c r="J47" i="35"/>
  <c r="K47" i="35" s="1"/>
  <c r="J42" i="35"/>
  <c r="K42" i="35" s="1"/>
  <c r="J36" i="35"/>
  <c r="K36" i="35" s="1"/>
  <c r="J37" i="35"/>
  <c r="K37" i="35" s="1"/>
  <c r="J38" i="35"/>
  <c r="K38" i="35" s="1"/>
  <c r="J39" i="35"/>
  <c r="K39" i="35" s="1"/>
  <c r="J40" i="35"/>
  <c r="K40" i="35" s="1"/>
  <c r="J35" i="35"/>
  <c r="J48" i="35" s="1"/>
  <c r="J32" i="35"/>
  <c r="K32" i="35" s="1"/>
  <c r="J31" i="35"/>
  <c r="K31" i="35" s="1"/>
  <c r="K35" i="35" l="1"/>
  <c r="J14" i="35"/>
  <c r="K14" i="35" s="1"/>
  <c r="J15" i="35"/>
  <c r="K15" i="35" s="1"/>
  <c r="J16" i="35"/>
  <c r="K16" i="35" s="1"/>
  <c r="J17" i="35"/>
  <c r="K17" i="35" s="1"/>
  <c r="J18" i="35"/>
  <c r="K18" i="35" s="1"/>
  <c r="J19" i="35"/>
  <c r="K19" i="35" s="1"/>
  <c r="J20" i="35"/>
  <c r="K20" i="35" s="1"/>
  <c r="J21" i="35"/>
  <c r="K21" i="35" s="1"/>
  <c r="J22" i="35"/>
  <c r="K22" i="35" s="1"/>
  <c r="J23" i="35"/>
  <c r="K23" i="35" s="1"/>
  <c r="J24" i="35"/>
  <c r="K24" i="35" s="1"/>
  <c r="J25" i="35"/>
  <c r="K25" i="35" s="1"/>
  <c r="J26" i="35"/>
  <c r="K26" i="35" s="1"/>
  <c r="J27" i="35"/>
  <c r="K27" i="35" s="1"/>
  <c r="J28" i="35"/>
  <c r="K28" i="35" s="1"/>
  <c r="J13" i="35"/>
  <c r="K13" i="35" s="1"/>
  <c r="G48" i="35"/>
  <c r="C48" i="35"/>
  <c r="D48" i="35"/>
  <c r="E48" i="35"/>
  <c r="F48" i="35"/>
  <c r="K29" i="35" l="1"/>
  <c r="J29" i="35"/>
  <c r="D29" i="35"/>
  <c r="D49" i="35" s="1"/>
  <c r="E29" i="35"/>
  <c r="E49" i="35" s="1"/>
  <c r="F29" i="35"/>
  <c r="F49" i="35" s="1"/>
  <c r="G29" i="35"/>
  <c r="G49" i="35" s="1"/>
  <c r="C29" i="35"/>
  <c r="C49" i="35" s="1"/>
  <c r="J49" i="35" l="1"/>
  <c r="C52" i="35"/>
  <c r="K49" i="35"/>
  <c r="H38" i="33"/>
  <c r="D26" i="33"/>
  <c r="E26" i="33"/>
  <c r="F33" i="33"/>
  <c r="G21" i="33" l="1"/>
  <c r="H21" i="33" s="1"/>
  <c r="H37" i="33"/>
  <c r="H36" i="33"/>
  <c r="H29" i="33"/>
  <c r="H35" i="33"/>
  <c r="G39" i="33" l="1"/>
  <c r="H39" i="33" s="1"/>
  <c r="G41" i="33"/>
  <c r="H41" i="33" s="1"/>
  <c r="E33" i="33"/>
  <c r="G32" i="33"/>
  <c r="H32" i="33" s="1"/>
  <c r="G31" i="33"/>
  <c r="H31" i="33" s="1"/>
  <c r="G28" i="33"/>
  <c r="H28" i="33" s="1"/>
  <c r="D33" i="33"/>
  <c r="C26" i="33"/>
  <c r="C33" i="33" s="1"/>
  <c r="G25" i="33"/>
  <c r="H25" i="33" s="1"/>
  <c r="G24" i="33"/>
  <c r="H24" i="33" s="1"/>
  <c r="G23" i="33"/>
  <c r="H23" i="33" s="1"/>
  <c r="G22" i="33"/>
  <c r="H22" i="33" s="1"/>
  <c r="G20" i="33"/>
  <c r="H20" i="33" s="1"/>
  <c r="G19" i="33"/>
  <c r="H19" i="33" s="1"/>
  <c r="G18" i="33"/>
  <c r="H18" i="33" s="1"/>
  <c r="G17" i="33"/>
  <c r="H17" i="33" s="1"/>
  <c r="G16" i="33"/>
  <c r="H16" i="33" s="1"/>
  <c r="G15" i="33"/>
  <c r="H15" i="33" s="1"/>
  <c r="H14" i="33"/>
  <c r="G13" i="33"/>
  <c r="H13" i="33" s="1"/>
  <c r="G12" i="33"/>
  <c r="H12" i="33" s="1"/>
  <c r="G11" i="33"/>
  <c r="G10" i="33"/>
  <c r="H10" i="33" s="1"/>
  <c r="H11" i="33" l="1"/>
  <c r="H26" i="33" s="1"/>
  <c r="G26" i="33"/>
  <c r="G33" i="33"/>
  <c r="H33" i="33" s="1"/>
</calcChain>
</file>

<file path=xl/sharedStrings.xml><?xml version="1.0" encoding="utf-8"?>
<sst xmlns="http://schemas.openxmlformats.org/spreadsheetml/2006/main" count="1450" uniqueCount="207">
  <si>
    <t>L.p</t>
  </si>
  <si>
    <t>przedmiot</t>
  </si>
  <si>
    <t>klasa</t>
  </si>
  <si>
    <t>I</t>
  </si>
  <si>
    <t>II</t>
  </si>
  <si>
    <t>III</t>
  </si>
  <si>
    <t>Język polski</t>
  </si>
  <si>
    <t>Język angielski</t>
  </si>
  <si>
    <t>Język niemiecki</t>
  </si>
  <si>
    <t>Historia</t>
  </si>
  <si>
    <t>Wiedza o społeczeństwie</t>
  </si>
  <si>
    <t>Matematyka</t>
  </si>
  <si>
    <t xml:space="preserve">Fizyka </t>
  </si>
  <si>
    <t>Chemia</t>
  </si>
  <si>
    <t>Biologia</t>
  </si>
  <si>
    <t>Geografia</t>
  </si>
  <si>
    <t>Informatyka</t>
  </si>
  <si>
    <t>Wychowanie fizyczne</t>
  </si>
  <si>
    <t>Edukacja dla bezpieczeństwa</t>
  </si>
  <si>
    <t>Zajęcia z wychowawcą</t>
  </si>
  <si>
    <t>Język angielski R</t>
  </si>
  <si>
    <t>Biologia R</t>
  </si>
  <si>
    <t>Psychologia sportu</t>
  </si>
  <si>
    <t>Wychowanie do życia w rodzinie</t>
  </si>
  <si>
    <t>14R</t>
  </si>
  <si>
    <t>42R</t>
  </si>
  <si>
    <t>Religia/etyka</t>
  </si>
  <si>
    <t>IV</t>
  </si>
  <si>
    <t>Plastyka</t>
  </si>
  <si>
    <t>Ogółem</t>
  </si>
  <si>
    <t>Doradztwo zawodowe</t>
  </si>
  <si>
    <t>Kwalifikacje:</t>
  </si>
  <si>
    <t>tygodniowo</t>
  </si>
  <si>
    <t>Matematyka R</t>
  </si>
  <si>
    <t>Informatyka R</t>
  </si>
  <si>
    <t>Suma godzin przedmiotów zawodowych</t>
  </si>
  <si>
    <t>Korespondencja sztuk</t>
  </si>
  <si>
    <t>Zajęcia sportowe - piłka ręczna</t>
  </si>
  <si>
    <t>Podbudowa programowa: szkoła podstawowa</t>
  </si>
  <si>
    <t>V</t>
  </si>
  <si>
    <t>Podstawa podstawa programowa od 2019 r.</t>
  </si>
  <si>
    <t>Podstawy przedsiębiorczości</t>
  </si>
  <si>
    <t>Razem przedmioty w zakresie podstawowym i zajęcia z wychowawcą</t>
  </si>
  <si>
    <t>Kształcenie zawodowe:</t>
  </si>
  <si>
    <t>Razem przedmioty w zakresie podstawowym 
i zajęcia z wychowawcą</t>
  </si>
  <si>
    <t>TKO.06. Montaż i eksploatacja środków transportu szynowego</t>
  </si>
  <si>
    <t>TKO.05. Montaż i eksploatacja sieci zasilających oraz trakcji elektrycznej</t>
  </si>
  <si>
    <t>Praktyka zawodowa w klasie III i IV łącznie w wymiarze 8 tygodni (280 godzin)</t>
  </si>
  <si>
    <t>INF.02. Administracja i eksploatacja systemów komputerowych, urządzeń peryferyjnych i lokalnych sieci komputerowych</t>
  </si>
  <si>
    <t>INF.03. Tworzenie i administrowanie stronami i aplikacjami internetowymi oraz bazami danych</t>
  </si>
  <si>
    <t>łącznie godz.</t>
  </si>
  <si>
    <t>2.2. Podstawy informatyki</t>
  </si>
  <si>
    <t>2.3. Przygotowanie stanowiska komputerowego do pracy</t>
  </si>
  <si>
    <t>2.4. Eksploatacja urządzeń peryferyjnych</t>
  </si>
  <si>
    <t>2.5. Naprawa urządzeń techniki komputerowej</t>
  </si>
  <si>
    <t>2.7. Eksploatacja urządzeń sieciowych</t>
  </si>
  <si>
    <t>2.8. Administrowanie serwerowymi systemami operacyjnymi</t>
  </si>
  <si>
    <t>3.4. Projektowanie i administrowanie bazami danych</t>
  </si>
  <si>
    <t>3.5. Programowanie aplikacji internetowych</t>
  </si>
  <si>
    <t>3.3. Projektowanie stron internetowych</t>
  </si>
  <si>
    <t>2.6. Montaż i eksploatacja lokalnej sieci komputerowej</t>
  </si>
  <si>
    <t>Fizyka R</t>
  </si>
  <si>
    <t>tygod.</t>
  </si>
  <si>
    <t xml:space="preserve">Egzamin potwierdzający pierwszą kwalifikację (TKO.05.) odbywa się pod koniec klasy trzeciej </t>
  </si>
  <si>
    <t>5R</t>
  </si>
  <si>
    <t>10R</t>
  </si>
  <si>
    <t xml:space="preserve">Egzamin potwierdzający pierwszą kwalifikację (INF.02.) odbywa się pod koniec klasy trzeciej </t>
  </si>
  <si>
    <t>Zajęcia edukacyjne</t>
  </si>
  <si>
    <t>Fizyka</t>
  </si>
  <si>
    <t>3.2. Podstawy informatyki</t>
  </si>
  <si>
    <t>INF.04. Projektowanie, programowanie i testowanie aplikacji</t>
  </si>
  <si>
    <t>4.3. Projektowanie oprogramowania</t>
  </si>
  <si>
    <t>4.4. Projektowanie obiektowe</t>
  </si>
  <si>
    <t>4.5. Programowanie aplikacji desktopowych</t>
  </si>
  <si>
    <t>4.6. Programowanie aplikacji mobilnych</t>
  </si>
  <si>
    <t>4.8. Testowanie i dokumentowanie aplikacji</t>
  </si>
  <si>
    <t>Suma godzin w 5-letnim cyklu nauczania</t>
  </si>
  <si>
    <t>XI Liceum Ogólnokształcące Sportowe w Gliwicach</t>
  </si>
  <si>
    <t>Przedmioty w kształceniu zawodowym teoretycznym</t>
  </si>
  <si>
    <t>Przedmioty w kształceniu zawodowym praktycznym</t>
  </si>
  <si>
    <t>Szkolny plan nauczania dla Technikum nr 1 w Gliwicach dla klasy 1P</t>
  </si>
  <si>
    <t>Zajęcia kształtujące kreatywność</t>
  </si>
  <si>
    <t>ELE.02. Montaż, uruchamianie i konserwacja instalacji, maszyn i urządzeń elektrycznych</t>
  </si>
  <si>
    <t>ELE.05. Eksploatacja maszyn, urządzeń i instalacji elektrycznych</t>
  </si>
  <si>
    <t xml:space="preserve">Egzamin potwierdzający pierwszą kwalifikację (ELE.02.) odbywa się pod koniec klasy trzeciej </t>
  </si>
  <si>
    <t>łącznie godzin</t>
  </si>
  <si>
    <r>
      <t>Dysyplina sportowa:</t>
    </r>
    <r>
      <rPr>
        <b/>
        <sz val="12"/>
        <rFont val="Arial CE"/>
        <charset val="238"/>
      </rPr>
      <t xml:space="preserve"> PIŁKA RĘCZNA</t>
    </r>
  </si>
  <si>
    <t>Program przedmiotowy o strukturze spiralnej</t>
  </si>
  <si>
    <t>program nauczania: modułowy</t>
  </si>
  <si>
    <t>Zajęcia rozwijające z biologii</t>
  </si>
  <si>
    <t>Zajęcia rozwijające rozumowanie matematyczne</t>
  </si>
  <si>
    <t>Przedmioty uzupełniające</t>
  </si>
  <si>
    <t>Godziny do dyspozycji dyrektora szkoły</t>
  </si>
  <si>
    <t>Przedmioty w zakresie rozszerzonym</t>
  </si>
  <si>
    <t>V - semestry</t>
  </si>
  <si>
    <t>1680</t>
  </si>
  <si>
    <t>OGÓŁEM</t>
  </si>
  <si>
    <t xml:space="preserve">Egzamin potwierdzający pierwszą kwalifikację (INF.03.) odbywa się pod koniec klasy trzeciej </t>
  </si>
  <si>
    <t>Egzamin potwierdzający drugą kwalifikację (INF.04.) odbywa się pod koniec I półrocza klasy piątej</t>
  </si>
  <si>
    <t>Język angielski III.1.P</t>
  </si>
  <si>
    <t>Język niemiecki III.2.</t>
  </si>
  <si>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</si>
  <si>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</si>
  <si>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</si>
  <si>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</si>
  <si>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</si>
  <si>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</si>
  <si>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</si>
  <si>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</si>
  <si>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</si>
  <si>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</si>
  <si>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</si>
  <si>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</si>
  <si>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</si>
  <si>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</si>
  <si>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</si>
  <si>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</si>
  <si>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</si>
  <si>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</si>
  <si>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</si>
  <si>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</si>
  <si>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</si>
  <si>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</si>
  <si>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</si>
  <si>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</si>
  <si>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</si>
  <si>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</si>
  <si>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</si>
  <si>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</si>
  <si>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</si>
  <si>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</si>
  <si>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</si>
  <si>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</si>
  <si>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</si>
  <si>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</si>
  <si>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</si>
  <si>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liczba godzin tygodniowo 
w 4-letnim cyklu nauczania</t>
  </si>
  <si>
    <t>liczba godzin tygodniowo 
w 5-letnim cyklu nauczania</t>
  </si>
  <si>
    <t>Razem obowiązkowe zajęcia edukacyjne 
i zajęcia z wychowawcą</t>
  </si>
  <si>
    <t>Historia i teraźniejszość</t>
  </si>
  <si>
    <t>Klasa 1R</t>
  </si>
  <si>
    <t>Podstawa podstawa programowa od 2019 r. (HiT)</t>
  </si>
  <si>
    <t>Egzamin potwierdzający drugą kwalifikację (INF.03.) odbywa się pod koniec I półrocza klasy piątej</t>
  </si>
  <si>
    <t>Szkolny plan nauczania dla Technikum nr 1 w Gliwicach dla klasy 1Ei_1</t>
  </si>
  <si>
    <r>
      <t xml:space="preserve">Zawód: </t>
    </r>
    <r>
      <rPr>
        <b/>
        <sz val="12"/>
        <color rgb="FF0000FF"/>
        <rFont val="Czcionka tekstu podstawowego"/>
        <charset val="238"/>
      </rPr>
      <t>TECHNIK ELEKTRYK</t>
    </r>
    <r>
      <rPr>
        <b/>
        <sz val="12"/>
        <color rgb="FF000000"/>
        <rFont val="Czcionka tekstu podstawowego"/>
        <charset val="238"/>
      </rPr>
      <t xml:space="preserve"> symbol zawodu 311303</t>
    </r>
  </si>
  <si>
    <t>ELE.05. Eksploatacjainstalacji, maszyn i urządzeń elektrycznych</t>
  </si>
  <si>
    <t>Egzamin potwierdzający drugą kwalifikację ELE.05.) odbywa się pod koniec I półrocza klasy piątej</t>
  </si>
  <si>
    <t>Szkolny plan nauczania dla Technikum nr 1 w Gliwicach dla klasy 2Ei_1</t>
  </si>
  <si>
    <r>
      <rPr>
        <b/>
        <sz val="12"/>
        <rFont val="Arial CE"/>
        <charset val="238"/>
      </rPr>
      <t xml:space="preserve">Zawód:  </t>
    </r>
    <r>
      <rPr>
        <b/>
        <sz val="12"/>
        <color rgb="FF0000FF"/>
        <rFont val="Arial CE"/>
        <family val="2"/>
        <charset val="238"/>
      </rPr>
      <t>TECHNIK ELEKTROENERGETYK TRANSPORTU SZYNOWEGO</t>
    </r>
    <r>
      <rPr>
        <b/>
        <sz val="12"/>
        <rFont val="Arial CE"/>
        <charset val="238"/>
      </rPr>
      <t xml:space="preserve">  symbol zawodu 311302</t>
    </r>
  </si>
  <si>
    <t>Program nauczania przedmiotowy</t>
  </si>
  <si>
    <t>Egzamin potwierdzający drugą kwalifikację (TKO.06.) odbywa się pod koniec I półrocza klasy piątej</t>
  </si>
  <si>
    <t>w tym zaj. prakt.</t>
  </si>
  <si>
    <t>4.7. Programowanie aplikacji zawansowanych webowych</t>
  </si>
  <si>
    <t>Lp</t>
  </si>
  <si>
    <r>
      <t xml:space="preserve">Zawód: </t>
    </r>
    <r>
      <rPr>
        <b/>
        <sz val="12"/>
        <color rgb="FF0000FF"/>
        <rFont val="Czcionka tekstu podstawowego"/>
        <charset val="238"/>
      </rPr>
      <t>TECHNIK PROGRAMISTA</t>
    </r>
    <r>
      <rPr>
        <b/>
        <sz val="12"/>
        <color rgb="FF000000"/>
        <rFont val="Czcionka tekstu podstawowego"/>
        <charset val="238"/>
      </rPr>
      <t xml:space="preserve"> symbol zawodu 351406</t>
    </r>
  </si>
  <si>
    <r>
      <t xml:space="preserve">Zawód: </t>
    </r>
    <r>
      <rPr>
        <b/>
        <sz val="12"/>
        <color rgb="FF0000FF"/>
        <rFont val="Czcionka tekstu podstawowego"/>
        <charset val="238"/>
      </rPr>
      <t>TECHNIK INFORMATYK</t>
    </r>
    <r>
      <rPr>
        <b/>
        <sz val="12"/>
        <color rgb="FF000000"/>
        <rFont val="Czcionka tekstu podstawowego"/>
        <charset val="238"/>
      </rPr>
      <t xml:space="preserve"> symbol zawodu 351203</t>
    </r>
  </si>
  <si>
    <t>Podstawa programowa od 2019 r. (HiT)</t>
  </si>
  <si>
    <t>Podstawa programowa od 2019 r.</t>
  </si>
  <si>
    <t>w tym zaj.prakt</t>
  </si>
  <si>
    <t>Szkolny plan nauczania dla Technikum nr 1 w Gliwicach dla klasy 1i, 1Ei_2</t>
  </si>
  <si>
    <t>* Przedmiot jest realizowany w klasie IV nie dłużej niż do końca stycznia, z zachowaniem wymiaru godzin określonego na realizację tego przedmiotu w tej klasie.</t>
  </si>
  <si>
    <t>* Przedmiot jest realizowany w klasie V nie dłużej niż do końca stycznia, z zachowaniem wymiaru godzin określonego na realizację tego przedmiotu w tej klasie.</t>
  </si>
  <si>
    <t>Godziny stanowiące różnicę między sumą godzin obowiązkowych zajęć edukacyjnych z zakresu kształcenia zawodowego a minimalną liczbą godzin kształcenia zawodowego dla kwalifikacji wyodrębnionych w zawodzie, określoną w podstawie programowej kształcenia w zawodzie szkolnictwa branżowego, będą przeznaczane na zwiększenie liczby godzin obowiązkowych zajęć edukacyjnych z zakresu kształcenia w zawodzie.</t>
  </si>
  <si>
    <t>2.9., 3.6. Język angielski zawodowy</t>
  </si>
  <si>
    <t>2.1., 3.1. Bezpieczeństwo i higiena pracy</t>
  </si>
  <si>
    <t>3.1., 4.1. Bezpieczeństwo i higiena pracy</t>
  </si>
  <si>
    <t>3.6., 4.9. Język angielski zawodowy</t>
  </si>
  <si>
    <t>Godziny stanowiące różnicę między sumą godzin obowiązkowych zajęć edukacyjnych z zakresu kształcenia zawodowego a minimalną liczbą godzin kształcenia zawodowego dla kwalifikacji wyodrębnionych w zawodzie, określoną w podstawie programowej kształcenia w zawodzie szkolnictwa branżowego, zostały przeznaczone na zwiększenie liczby godzin obowiązkowych zajęć edukacyjnych z zakresu kształcenia w zawodzie.</t>
  </si>
  <si>
    <t>2.1., 3.1 Bezpieczeństwo i higiena pracy</t>
  </si>
  <si>
    <t>5.1., 6.1. Bezpieczeństwo i higiena pracy</t>
  </si>
  <si>
    <t>5.2., 6.5. Podstawy elektrotechniki</t>
  </si>
  <si>
    <t>5.2., 6.5. Technologia transportu kolejowego</t>
  </si>
  <si>
    <t>6.5. Przygotowanie do licencji maszynisty</t>
  </si>
  <si>
    <t>6.1., 6.5. Maszyny elektryczne</t>
  </si>
  <si>
    <t>5.5., 6.6. Język angielski zawodowy</t>
  </si>
  <si>
    <t>6.3. Montaż środków transportu szynowego</t>
  </si>
  <si>
    <t>5.2. Miernictwo elektryczne</t>
  </si>
  <si>
    <t>6.4. Eksploatacja środków transportu szynowego</t>
  </si>
  <si>
    <t>5.1, 5.3. Montaż i eksploatacja sieci zasilających</t>
  </si>
  <si>
    <t>5.1., 5.4. Montaż i eksploatacja trakcji elektrycznej</t>
  </si>
  <si>
    <t>ELE.05. Eksploatacja instalacji, maszyn i urządzeń elektrycznych</t>
  </si>
  <si>
    <t>2.1., 5.1. Bezpieczeństwo i higiena pracy</t>
  </si>
  <si>
    <t>2.2. Podstawy elektrotechniki i elektroniki</t>
  </si>
  <si>
    <t>2.4., 5.4. Maszyny i urządzenia elektryczne</t>
  </si>
  <si>
    <t>2.3., 5.3. Użytkowanie instalacji elektrycznych</t>
  </si>
  <si>
    <t>2.4., 5.4. Użytkowanie maszyn i urządzeń elektrycznych</t>
  </si>
  <si>
    <t>2.5., 5.5. Język angielski zawodowy</t>
  </si>
  <si>
    <t>2.3. Montaż i konserwacja instalacji elektrycznych</t>
  </si>
  <si>
    <t>2.4. Montaż i konserwacja maszyn i urządzeń elektrycznych</t>
  </si>
  <si>
    <t>2.2., 2.3., 5.3. Pomiary elektryczne</t>
  </si>
  <si>
    <t>5.3. Eksploatacja instalacji elektrycznych</t>
  </si>
  <si>
    <t>5.4. Eksploatacja maszyn i urządzeń elektrycznych</t>
  </si>
  <si>
    <t>w tym zaj.prakt.</t>
  </si>
  <si>
    <t>2.3., 5.3. Instalacje elektryczne</t>
  </si>
  <si>
    <t>Szkolny plan nauczania dla Technikum nr 1 w Gliwicach dla klasy 4Ei_1</t>
  </si>
  <si>
    <t>Szkolny plan nauczania dla Technikum nr 1 w Gliwicach dla klasy 3Ei_1</t>
  </si>
  <si>
    <t>Klasa 2R</t>
  </si>
  <si>
    <t>Klasa 3R, 4R</t>
  </si>
  <si>
    <t>Szkolny plan nauczania dla Technikum nr 1 w Gliwicach dla klasy 2i, 2Ei_2</t>
  </si>
  <si>
    <t>Szkolny plan nauczania dla Technikum nr 1 w Gliwicach dla klasy 2P</t>
  </si>
  <si>
    <t>Szkolny plan nauczania dla Technikum nr 1 w Gliwicach dla klasy 3i, 3Ei_2, 4i, 4Ei_2, 5i, 5Ei_2</t>
  </si>
  <si>
    <t>Szkolny plan nauczania dla Technikum nr 1 w Gliwicach dla klasy 3A, 3P, 4P, 5P</t>
  </si>
  <si>
    <t>Szkolny plan nauczania dla Technikum nr 1 w Gliwicach dla klasy 5Ei_1</t>
  </si>
  <si>
    <t>Podstawa programowa od 2023 r. (BiZ)</t>
  </si>
  <si>
    <t>Biznes i zarządzanie</t>
  </si>
  <si>
    <t>Historia*</t>
  </si>
  <si>
    <t>Podstawa podstawa programowa od 2023 r. (BiZ)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</si>
</sst>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>
    <font>
      <sz val="11"/>
      <color theme="1"/>
      <name val="Czcionka tekstu podstawowego"/>
      <family val="2"/>
      <charset val="238"/>
    </font>
    <font>
      <b/>
      <sz val="14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14"/>
      <name val="Czcionka tekstu podstawowego"/>
      <family val="2"/>
      <charset val="238"/>
    </font>
    <font>
      <b/>
      <sz val="12"/>
      <color indexed="48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7"/>
      <color indexed="63"/>
      <name val="Times New Roman"/>
      <family val="1"/>
    </font>
    <font>
      <b/>
      <sz val="12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  <font>
      <sz val="12"/>
      <name val="Arial CE"/>
      <charset val="238"/>
    </font>
    <font>
      <b/>
      <sz val="10"/>
      <color indexed="10"/>
      <name val="Arial CE"/>
      <family val="2"/>
      <charset val="238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color theme="1"/>
      <name val="Czcionka tekstu podstawowego"/>
      <charset val="238"/>
    </font>
    <font>
      <b/>
      <sz val="11"/>
      <name val="Arial CE"/>
      <family val="2"/>
      <charset val="238"/>
    </font>
    <font>
      <sz val="11"/>
      <color rgb="FF000000"/>
      <name val="Arial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name val="Arial"/>
      <family val="2"/>
    </font>
    <font>
      <sz val="11"/>
      <color rgb="FF000000"/>
      <name val="Czcionka tekstu podstawowego"/>
      <family val="2"/>
      <charset val="238"/>
    </font>
    <font>
      <b/>
      <sz val="14"/>
      <color rgb="FFFF0000"/>
      <name val="Arial CE"/>
      <family val="2"/>
      <charset val="238"/>
    </font>
    <font>
      <b/>
      <sz val="11"/>
      <color rgb="FFFF0000"/>
      <name val="Arial CE"/>
      <family val="2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Arial"/>
      <family val="2"/>
      <charset val="238"/>
    </font>
    <font>
      <sz val="7"/>
      <color rgb="FF333333"/>
      <name val="Times New Roman"/>
      <family val="1"/>
      <charset val="1"/>
    </font>
    <font>
      <b/>
      <sz val="12"/>
      <color theme="1"/>
      <name val="Czcionka tekstu podstawowego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333333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FF"/>
      <name val="Arial CE"/>
      <family val="2"/>
      <charset val="238"/>
    </font>
    <font>
      <b/>
      <sz val="12"/>
      <color rgb="FF000000"/>
      <name val="Czcionka tekstu podstawowego"/>
      <charset val="238"/>
    </font>
    <font>
      <b/>
      <sz val="12"/>
      <color rgb="FF0000FF"/>
      <name val="Czcionka tekstu podstawowego"/>
      <charset val="238"/>
    </font>
    <font>
      <b/>
      <sz val="12"/>
      <color rgb="FF0000FF"/>
      <name val="Arial CE"/>
      <charset val="238"/>
    </font>
    <font>
      <b/>
      <sz val="8.5"/>
      <color rgb="FF000000"/>
      <name val="Arial"/>
      <family val="2"/>
      <charset val="238"/>
    </font>
    <font>
      <b/>
      <sz val="12"/>
      <color rgb="FFFF0000"/>
      <name val="Arial CE"/>
      <family val="2"/>
      <charset val="238"/>
    </font>
    <font>
      <sz val="12"/>
      <color rgb="FF000000"/>
      <name val="Czcionka tekstu podstawowego"/>
      <family val="2"/>
      <charset val="238"/>
    </font>
    <font>
      <b/>
      <sz val="15"/>
      <name val="Arial CE"/>
      <family val="2"/>
      <charset val="238"/>
    </font>
    <font>
      <b/>
      <sz val="15"/>
      <color rgb="FFFF0000"/>
      <name val="Arial CE"/>
      <family val="2"/>
      <charset val="238"/>
    </font>
    <font>
      <sz val="10"/>
      <color theme="1"/>
      <name val="Czcionka tekstu podstawowego"/>
      <family val="2"/>
      <charset val="238"/>
    </font>
    <font>
      <sz val="11"/>
      <name val="Arial"/>
      <family val="2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7"/>
      <color rgb="FF000000"/>
      <name val="Arial"/>
      <family val="2"/>
      <charset val="238"/>
    </font>
    <font>
      <b/>
      <sz val="7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C0C0C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14999847407452621"/>
        <bgColor rgb="FFFFFFFF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double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9" fontId="8" fillId="0" borderId="0" applyNumberFormat="0" applyFill="0" applyBorder="0" applyAlignment="0" applyProtection="0"/>
    <xf numFmtId="0" fontId="13" fillId="0" borderId="0"/>
    <xf numFmtId="0" fontId="30" fillId="0" borderId="0" applyBorder="0" applyProtection="0"/>
    <xf numFmtId="0" fontId="24" fillId="0" borderId="0"/>
    <xf numFmtId="0" fontId="18" fillId="0" borderId="0"/>
  </cellStyleXfs>
  <cellXfs count="417">
    <xf numFmtId="0" fontId="0" fillId="0" borderId="0" xfId="0"/>
    <xf numFmtId="0" fontId="0" fillId="0" borderId="0" xfId="0" applyAlignment="1">
      <alignment horizontal="center"/>
    </xf>
    <xf numFmtId="0" fontId="5" fillId="3" borderId="0" xfId="0" applyFont="1" applyFill="1" applyBorder="1" applyAlignment="1">
      <alignment horizontal="center"/>
    </xf>
    <xf numFmtId="0" fontId="0" fillId="3" borderId="0" xfId="0" applyFill="1"/>
    <xf numFmtId="0" fontId="5" fillId="0" borderId="1" xfId="0" applyFont="1" applyFill="1" applyBorder="1" applyAlignment="1">
      <alignment horizontal="left" vertical="center" wrapText="1"/>
    </xf>
    <xf numFmtId="0" fontId="25" fillId="0" borderId="0" xfId="4" applyFont="1"/>
    <xf numFmtId="0" fontId="25" fillId="0" borderId="0" xfId="4" applyFont="1" applyBorder="1" applyAlignment="1"/>
    <xf numFmtId="0" fontId="25" fillId="0" borderId="0" xfId="4" applyFont="1" applyBorder="1" applyAlignment="1">
      <alignment horizontal="center"/>
    </xf>
    <xf numFmtId="0" fontId="21" fillId="0" borderId="0" xfId="3" applyFont="1" applyProtection="1"/>
    <xf numFmtId="0" fontId="22" fillId="0" borderId="0" xfId="4" applyFont="1" applyBorder="1" applyAlignment="1">
      <alignment horizontal="center" wrapText="1"/>
    </xf>
    <xf numFmtId="0" fontId="29" fillId="0" borderId="0" xfId="3" applyFont="1"/>
    <xf numFmtId="0" fontId="15" fillId="0" borderId="0" xfId="3" applyFont="1" applyAlignment="1">
      <alignment horizontal="center"/>
    </xf>
    <xf numFmtId="0" fontId="21" fillId="0" borderId="0" xfId="3" applyFont="1" applyAlignment="1" applyProtection="1"/>
    <xf numFmtId="0" fontId="16" fillId="0" borderId="0" xfId="3" applyFont="1" applyAlignment="1" applyProtection="1"/>
    <xf numFmtId="0" fontId="29" fillId="0" borderId="0" xfId="3" applyFont="1" applyAlignment="1" applyProtection="1"/>
    <xf numFmtId="0" fontId="15" fillId="0" borderId="0" xfId="3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0" fillId="0" borderId="1" xfId="0" applyFont="1" applyBorder="1"/>
    <xf numFmtId="0" fontId="0" fillId="0" borderId="0" xfId="0"/>
    <xf numFmtId="0" fontId="0" fillId="0" borderId="1" xfId="0" applyBorder="1"/>
    <xf numFmtId="0" fontId="24" fillId="0" borderId="0" xfId="4"/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/>
    <xf numFmtId="0" fontId="22" fillId="0" borderId="0" xfId="4" applyFont="1" applyBorder="1" applyAlignment="1">
      <alignment horizontal="left" wrapText="1"/>
    </xf>
    <xf numFmtId="0" fontId="5" fillId="0" borderId="36" xfId="0" applyFont="1" applyBorder="1" applyAlignment="1">
      <alignment horizontal="left" wrapText="1"/>
    </xf>
    <xf numFmtId="0" fontId="0" fillId="0" borderId="36" xfId="0" applyBorder="1"/>
    <xf numFmtId="0" fontId="19" fillId="0" borderId="0" xfId="0" applyFont="1" applyBorder="1" applyAlignment="1"/>
    <xf numFmtId="0" fontId="19" fillId="0" borderId="0" xfId="0" applyFont="1"/>
    <xf numFmtId="0" fontId="22" fillId="0" borderId="0" xfId="4" applyFont="1" applyBorder="1" applyAlignment="1">
      <alignment horizontal="left" wrapText="1"/>
    </xf>
    <xf numFmtId="0" fontId="7" fillId="0" borderId="3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 wrapText="1"/>
    </xf>
    <xf numFmtId="0" fontId="5" fillId="3" borderId="46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7" fillId="0" borderId="52" xfId="0" applyFont="1" applyFill="1" applyBorder="1" applyAlignment="1">
      <alignment horizontal="center" vertical="center"/>
    </xf>
    <xf numFmtId="0" fontId="0" fillId="0" borderId="0" xfId="0" applyFill="1"/>
    <xf numFmtId="0" fontId="5" fillId="3" borderId="5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vertical="center" wrapText="1"/>
    </xf>
    <xf numFmtId="0" fontId="5" fillId="3" borderId="66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vertical="center" wrapText="1"/>
    </xf>
    <xf numFmtId="0" fontId="9" fillId="3" borderId="32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10" fillId="0" borderId="60" xfId="0" applyFont="1" applyBorder="1" applyAlignment="1">
      <alignment vertical="center"/>
    </xf>
    <xf numFmtId="0" fontId="11" fillId="0" borderId="74" xfId="0" applyFont="1" applyBorder="1" applyAlignment="1">
      <alignment vertical="center" wrapText="1"/>
    </xf>
    <xf numFmtId="0" fontId="0" fillId="0" borderId="0" xfId="0" applyFill="1" applyBorder="1"/>
    <xf numFmtId="0" fontId="10" fillId="0" borderId="80" xfId="0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0" fontId="0" fillId="0" borderId="0" xfId="0" applyAlignment="1">
      <alignment vertical="center"/>
    </xf>
    <xf numFmtId="0" fontId="24" fillId="0" borderId="0" xfId="4" applyFill="1"/>
    <xf numFmtId="0" fontId="15" fillId="2" borderId="82" xfId="4" applyFont="1" applyFill="1" applyBorder="1" applyAlignment="1">
      <alignment horizontal="center" vertical="center" wrapText="1"/>
    </xf>
    <xf numFmtId="0" fontId="32" fillId="2" borderId="84" xfId="4" applyFont="1" applyFill="1" applyBorder="1" applyAlignment="1">
      <alignment horizontal="center" vertical="center"/>
    </xf>
    <xf numFmtId="49" fontId="16" fillId="0" borderId="25" xfId="3" applyNumberFormat="1" applyFont="1" applyFill="1" applyBorder="1" applyAlignment="1" applyProtection="1">
      <alignment horizontal="left" vertical="center"/>
    </xf>
    <xf numFmtId="49" fontId="34" fillId="0" borderId="26" xfId="3" applyNumberFormat="1" applyFont="1" applyBorder="1" applyAlignment="1" applyProtection="1">
      <alignment horizontal="center" vertical="center" wrapText="1"/>
    </xf>
    <xf numFmtId="49" fontId="15" fillId="9" borderId="87" xfId="3" applyNumberFormat="1" applyFont="1" applyFill="1" applyBorder="1" applyAlignment="1" applyProtection="1">
      <alignment horizontal="left" vertical="center"/>
    </xf>
    <xf numFmtId="0" fontId="16" fillId="0" borderId="92" xfId="4" applyFont="1" applyBorder="1" applyAlignment="1">
      <alignment horizontal="left" vertical="center" wrapText="1"/>
    </xf>
    <xf numFmtId="0" fontId="16" fillId="0" borderId="90" xfId="4" applyFont="1" applyBorder="1" applyAlignment="1">
      <alignment horizontal="left" vertical="center" wrapText="1"/>
    </xf>
    <xf numFmtId="0" fontId="16" fillId="0" borderId="90" xfId="4" applyFont="1" applyBorder="1" applyAlignment="1">
      <alignment horizontal="center" vertical="center" wrapText="1"/>
    </xf>
    <xf numFmtId="0" fontId="16" fillId="0" borderId="20" xfId="4" applyFont="1" applyBorder="1" applyAlignment="1">
      <alignment vertical="center"/>
    </xf>
    <xf numFmtId="0" fontId="16" fillId="0" borderId="25" xfId="4" applyFont="1" applyBorder="1" applyAlignment="1">
      <alignment vertical="center" wrapText="1"/>
    </xf>
    <xf numFmtId="0" fontId="16" fillId="0" borderId="26" xfId="4" applyFont="1" applyBorder="1" applyAlignment="1">
      <alignment horizontal="center" vertical="center" wrapText="1"/>
    </xf>
    <xf numFmtId="0" fontId="16" fillId="6" borderId="26" xfId="4" applyFont="1" applyFill="1" applyBorder="1" applyAlignment="1">
      <alignment horizontal="center" vertical="center"/>
    </xf>
    <xf numFmtId="0" fontId="16" fillId="0" borderId="26" xfId="4" applyFont="1" applyBorder="1" applyAlignment="1">
      <alignment horizontal="center" vertical="center"/>
    </xf>
    <xf numFmtId="0" fontId="16" fillId="0" borderId="82" xfId="4" applyFont="1" applyBorder="1" applyAlignment="1">
      <alignment horizontal="center" vertical="center"/>
    </xf>
    <xf numFmtId="0" fontId="16" fillId="4" borderId="26" xfId="4" applyFont="1" applyFill="1" applyBorder="1" applyAlignment="1">
      <alignment horizontal="center" vertical="center"/>
    </xf>
    <xf numFmtId="0" fontId="32" fillId="0" borderId="25" xfId="4" applyFont="1" applyBorder="1" applyAlignment="1">
      <alignment horizontal="center" vertical="center"/>
    </xf>
    <xf numFmtId="0" fontId="16" fillId="0" borderId="27" xfId="4" applyFont="1" applyBorder="1" applyAlignment="1">
      <alignment vertical="center"/>
    </xf>
    <xf numFmtId="0" fontId="16" fillId="0" borderId="18" xfId="4" applyFont="1" applyBorder="1" applyAlignment="1">
      <alignment vertical="center" wrapText="1"/>
    </xf>
    <xf numFmtId="0" fontId="16" fillId="6" borderId="17" xfId="4" applyFont="1" applyFill="1" applyBorder="1" applyAlignment="1">
      <alignment horizontal="center" vertical="center"/>
    </xf>
    <xf numFmtId="0" fontId="16" fillId="0" borderId="17" xfId="4" applyFont="1" applyBorder="1" applyAlignment="1">
      <alignment horizontal="center" vertical="center"/>
    </xf>
    <xf numFmtId="0" fontId="16" fillId="0" borderId="30" xfId="4" applyFont="1" applyBorder="1" applyAlignment="1">
      <alignment horizontal="center" vertical="center"/>
    </xf>
    <xf numFmtId="0" fontId="16" fillId="4" borderId="17" xfId="4" applyFont="1" applyFill="1" applyBorder="1" applyAlignment="1">
      <alignment horizontal="center" vertical="center"/>
    </xf>
    <xf numFmtId="0" fontId="16" fillId="0" borderId="87" xfId="4" applyFont="1" applyBorder="1" applyAlignment="1">
      <alignment vertical="center" wrapText="1"/>
    </xf>
    <xf numFmtId="0" fontId="16" fillId="2" borderId="82" xfId="4" applyFont="1" applyFill="1" applyBorder="1" applyAlignment="1">
      <alignment horizontal="center" vertical="center"/>
    </xf>
    <xf numFmtId="0" fontId="16" fillId="0" borderId="29" xfId="4" applyFont="1" applyBorder="1" applyAlignment="1">
      <alignment vertical="center" wrapText="1"/>
    </xf>
    <xf numFmtId="0" fontId="16" fillId="0" borderId="27" xfId="4" applyFont="1" applyFill="1" applyBorder="1" applyAlignment="1">
      <alignment vertical="center"/>
    </xf>
    <xf numFmtId="0" fontId="16" fillId="0" borderId="26" xfId="4" applyFont="1" applyFill="1" applyBorder="1" applyAlignment="1">
      <alignment horizontal="center" vertical="center"/>
    </xf>
    <xf numFmtId="0" fontId="16" fillId="0" borderId="82" xfId="4" applyFont="1" applyFill="1" applyBorder="1" applyAlignment="1">
      <alignment horizontal="center" vertical="center"/>
    </xf>
    <xf numFmtId="0" fontId="32" fillId="0" borderId="25" xfId="4" applyFont="1" applyFill="1" applyBorder="1" applyAlignment="1">
      <alignment horizontal="center" vertical="center"/>
    </xf>
    <xf numFmtId="0" fontId="21" fillId="0" borderId="26" xfId="4" applyFont="1" applyBorder="1" applyAlignment="1">
      <alignment vertical="center"/>
    </xf>
    <xf numFmtId="0" fontId="21" fillId="0" borderId="26" xfId="4" applyFont="1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49" fontId="32" fillId="0" borderId="26" xfId="4" applyNumberFormat="1" applyFont="1" applyBorder="1" applyAlignment="1">
      <alignment horizontal="center" vertical="center"/>
    </xf>
    <xf numFmtId="0" fontId="15" fillId="5" borderId="26" xfId="4" applyFont="1" applyFill="1" applyBorder="1" applyAlignment="1">
      <alignment horizontal="center" vertical="center"/>
    </xf>
    <xf numFmtId="0" fontId="15" fillId="8" borderId="26" xfId="4" applyFont="1" applyFill="1" applyBorder="1" applyAlignment="1">
      <alignment horizontal="center" vertical="center"/>
    </xf>
    <xf numFmtId="49" fontId="15" fillId="5" borderId="26" xfId="4" applyNumberFormat="1" applyFont="1" applyFill="1" applyBorder="1" applyAlignment="1">
      <alignment horizontal="center" vertical="center"/>
    </xf>
    <xf numFmtId="0" fontId="32" fillId="5" borderId="26" xfId="4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5" fillId="9" borderId="86" xfId="4" applyFont="1" applyFill="1" applyBorder="1" applyAlignment="1">
      <alignment vertical="center"/>
    </xf>
    <xf numFmtId="0" fontId="32" fillId="9" borderId="87" xfId="4" applyFont="1" applyFill="1" applyBorder="1" applyAlignment="1">
      <alignment horizontal="center" vertical="center"/>
    </xf>
    <xf numFmtId="0" fontId="21" fillId="0" borderId="80" xfId="4" applyFont="1" applyBorder="1" applyAlignment="1">
      <alignment vertical="center"/>
    </xf>
    <xf numFmtId="0" fontId="16" fillId="6" borderId="90" xfId="4" applyFont="1" applyFill="1" applyBorder="1" applyAlignment="1">
      <alignment horizontal="center" vertical="center"/>
    </xf>
    <xf numFmtId="0" fontId="16" fillId="0" borderId="90" xfId="4" applyFont="1" applyBorder="1" applyAlignment="1">
      <alignment horizontal="center" vertical="center"/>
    </xf>
    <xf numFmtId="0" fontId="16" fillId="4" borderId="90" xfId="4" applyFont="1" applyFill="1" applyBorder="1" applyAlignment="1">
      <alignment horizontal="center" vertical="center"/>
    </xf>
    <xf numFmtId="0" fontId="32" fillId="0" borderId="90" xfId="4" applyFont="1" applyBorder="1" applyAlignment="1">
      <alignment horizontal="center" vertical="center"/>
    </xf>
    <xf numFmtId="0" fontId="21" fillId="0" borderId="21" xfId="4" applyFont="1" applyBorder="1" applyAlignment="1">
      <alignment vertical="center"/>
    </xf>
    <xf numFmtId="0" fontId="16" fillId="0" borderId="92" xfId="4" applyFont="1" applyBorder="1" applyAlignment="1">
      <alignment horizontal="center" vertical="center"/>
    </xf>
    <xf numFmtId="0" fontId="16" fillId="4" borderId="92" xfId="4" applyFont="1" applyFill="1" applyBorder="1" applyAlignment="1">
      <alignment horizontal="center" vertical="center"/>
    </xf>
    <xf numFmtId="0" fontId="32" fillId="0" borderId="92" xfId="4" applyFont="1" applyBorder="1" applyAlignment="1">
      <alignment horizontal="center" vertical="center"/>
    </xf>
    <xf numFmtId="0" fontId="16" fillId="0" borderId="81" xfId="4" applyFont="1" applyBorder="1" applyAlignment="1">
      <alignment vertical="center"/>
    </xf>
    <xf numFmtId="0" fontId="16" fillId="0" borderId="93" xfId="4" applyFont="1" applyBorder="1" applyAlignment="1">
      <alignment vertical="center" wrapText="1"/>
    </xf>
    <xf numFmtId="0" fontId="16" fillId="0" borderId="83" xfId="4" applyFont="1" applyBorder="1" applyAlignment="1">
      <alignment horizontal="center" vertical="center" wrapText="1"/>
    </xf>
    <xf numFmtId="0" fontId="16" fillId="6" borderId="83" xfId="4" applyFont="1" applyFill="1" applyBorder="1" applyAlignment="1">
      <alignment horizontal="center" vertical="center"/>
    </xf>
    <xf numFmtId="0" fontId="16" fillId="0" borderId="83" xfId="4" applyFont="1" applyBorder="1" applyAlignment="1">
      <alignment horizontal="center" vertical="center"/>
    </xf>
    <xf numFmtId="0" fontId="16" fillId="4" borderId="83" xfId="4" applyFont="1" applyFill="1" applyBorder="1" applyAlignment="1">
      <alignment horizontal="center" vertical="center"/>
    </xf>
    <xf numFmtId="0" fontId="32" fillId="0" borderId="94" xfId="4" applyFont="1" applyBorder="1" applyAlignment="1">
      <alignment horizontal="center" vertical="center"/>
    </xf>
    <xf numFmtId="0" fontId="24" fillId="0" borderId="0" xfId="4" applyAlignment="1">
      <alignment vertical="center"/>
    </xf>
    <xf numFmtId="0" fontId="25" fillId="0" borderId="0" xfId="4" applyFont="1" applyAlignment="1">
      <alignment vertical="center" wrapText="1"/>
    </xf>
    <xf numFmtId="0" fontId="25" fillId="0" borderId="0" xfId="4" applyFont="1" applyAlignment="1">
      <alignment horizontal="center" vertical="center" wrapText="1"/>
    </xf>
    <xf numFmtId="0" fontId="25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5" fillId="0" borderId="0" xfId="4" applyFont="1" applyAlignment="1">
      <alignment vertical="center"/>
    </xf>
    <xf numFmtId="0" fontId="21" fillId="0" borderId="92" xfId="4" applyFont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/>
    <xf numFmtId="0" fontId="32" fillId="0" borderId="95" xfId="4" applyFont="1" applyBorder="1" applyAlignment="1">
      <alignment horizontal="center" vertical="center"/>
    </xf>
    <xf numFmtId="0" fontId="16" fillId="0" borderId="92" xfId="4" applyFont="1" applyBorder="1" applyAlignment="1">
      <alignment horizontal="center" vertical="center" wrapText="1"/>
    </xf>
    <xf numFmtId="0" fontId="16" fillId="6" borderId="92" xfId="4" applyFont="1" applyFill="1" applyBorder="1" applyAlignment="1">
      <alignment horizontal="center" vertical="center"/>
    </xf>
    <xf numFmtId="0" fontId="16" fillId="0" borderId="21" xfId="4" applyFont="1" applyBorder="1" applyAlignment="1">
      <alignment vertical="center"/>
    </xf>
    <xf numFmtId="0" fontId="16" fillId="0" borderId="95" xfId="4" applyFont="1" applyBorder="1" applyAlignment="1">
      <alignment vertical="center" wrapText="1"/>
    </xf>
    <xf numFmtId="0" fontId="37" fillId="5" borderId="74" xfId="4" applyFont="1" applyFill="1" applyBorder="1" applyAlignment="1">
      <alignment horizontal="center" vertical="center"/>
    </xf>
    <xf numFmtId="0" fontId="15" fillId="5" borderId="74" xfId="4" applyFont="1" applyFill="1" applyBorder="1" applyAlignment="1">
      <alignment horizontal="center" vertical="center" wrapText="1"/>
    </xf>
    <xf numFmtId="0" fontId="15" fillId="5" borderId="74" xfId="4" applyFont="1" applyFill="1" applyBorder="1" applyAlignment="1">
      <alignment horizontal="center" vertical="center"/>
    </xf>
    <xf numFmtId="0" fontId="15" fillId="5" borderId="74" xfId="4" applyFont="1" applyFill="1" applyBorder="1" applyAlignment="1">
      <alignment horizontal="center" vertical="center" wrapText="1"/>
    </xf>
    <xf numFmtId="0" fontId="15" fillId="5" borderId="74" xfId="4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11" fillId="0" borderId="90" xfId="0" applyFont="1" applyFill="1" applyBorder="1" applyAlignment="1">
      <alignment horizontal="left" vertical="center" wrapText="1"/>
    </xf>
    <xf numFmtId="0" fontId="5" fillId="3" borderId="90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vertical="center" wrapText="1"/>
    </xf>
    <xf numFmtId="0" fontId="5" fillId="3" borderId="90" xfId="0" applyFont="1" applyFill="1" applyBorder="1" applyAlignment="1">
      <alignment horizontal="left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9" fillId="2" borderId="77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7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74" xfId="0" applyFont="1" applyFill="1" applyBorder="1" applyAlignment="1">
      <alignment horizontal="center" vertical="center"/>
    </xf>
    <xf numFmtId="0" fontId="10" fillId="3" borderId="69" xfId="0" applyFont="1" applyFill="1" applyBorder="1" applyAlignment="1">
      <alignment horizontal="center" vertical="center"/>
    </xf>
    <xf numFmtId="0" fontId="15" fillId="4" borderId="26" xfId="4" applyFont="1" applyFill="1" applyBorder="1" applyAlignment="1">
      <alignment horizontal="center" vertical="center"/>
    </xf>
    <xf numFmtId="0" fontId="32" fillId="4" borderId="26" xfId="4" applyFont="1" applyFill="1" applyBorder="1" applyAlignment="1">
      <alignment horizontal="center" vertical="center"/>
    </xf>
    <xf numFmtId="0" fontId="21" fillId="0" borderId="81" xfId="4" applyFont="1" applyBorder="1" applyAlignment="1">
      <alignment vertical="center"/>
    </xf>
    <xf numFmtId="0" fontId="0" fillId="0" borderId="90" xfId="0" applyBorder="1" applyAlignment="1">
      <alignment horizontal="center" vertical="center"/>
    </xf>
    <xf numFmtId="0" fontId="34" fillId="0" borderId="26" xfId="3" applyNumberFormat="1" applyFont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4" fillId="0" borderId="0" xfId="2" applyFont="1" applyFill="1" applyBorder="1" applyAlignment="1" applyProtection="1">
      <alignment horizontal="left"/>
    </xf>
    <xf numFmtId="0" fontId="37" fillId="5" borderId="99" xfId="4" applyFont="1" applyFill="1" applyBorder="1" applyAlignment="1">
      <alignment horizontal="center" vertical="center"/>
    </xf>
    <xf numFmtId="0" fontId="21" fillId="0" borderId="95" xfId="4" applyFont="1" applyBorder="1" applyAlignment="1">
      <alignment horizontal="center" vertical="center"/>
    </xf>
    <xf numFmtId="0" fontId="21" fillId="0" borderId="84" xfId="4" applyFont="1" applyBorder="1" applyAlignment="1">
      <alignment horizontal="center" vertical="center"/>
    </xf>
    <xf numFmtId="0" fontId="29" fillId="2" borderId="84" xfId="4" applyFont="1" applyFill="1" applyBorder="1" applyAlignment="1">
      <alignment horizontal="center" vertical="center"/>
    </xf>
    <xf numFmtId="49" fontId="21" fillId="0" borderId="84" xfId="4" applyNumberFormat="1" applyFont="1" applyBorder="1" applyAlignment="1">
      <alignment horizontal="center" vertical="center"/>
    </xf>
    <xf numFmtId="49" fontId="15" fillId="5" borderId="84" xfId="4" applyNumberFormat="1" applyFont="1" applyFill="1" applyBorder="1" applyAlignment="1">
      <alignment horizontal="center" vertical="center"/>
    </xf>
    <xf numFmtId="0" fontId="32" fillId="5" borderId="84" xfId="4" applyFont="1" applyFill="1" applyBorder="1" applyAlignment="1">
      <alignment horizontal="center" vertical="center"/>
    </xf>
    <xf numFmtId="0" fontId="35" fillId="2" borderId="88" xfId="0" applyFont="1" applyFill="1" applyBorder="1" applyAlignment="1">
      <alignment horizontal="center" vertical="center"/>
    </xf>
    <xf numFmtId="0" fontId="21" fillId="0" borderId="84" xfId="4" applyFont="1" applyFill="1" applyBorder="1" applyAlignment="1">
      <alignment horizontal="center" vertical="center"/>
    </xf>
    <xf numFmtId="0" fontId="21" fillId="9" borderId="87" xfId="4" applyFont="1" applyFill="1" applyBorder="1" applyAlignment="1">
      <alignment horizontal="center" vertical="center"/>
    </xf>
    <xf numFmtId="0" fontId="21" fillId="0" borderId="94" xfId="4" applyFont="1" applyBorder="1" applyAlignment="1">
      <alignment horizontal="center" vertical="center"/>
    </xf>
    <xf numFmtId="0" fontId="24" fillId="0" borderId="36" xfId="4" applyBorder="1"/>
    <xf numFmtId="0" fontId="15" fillId="7" borderId="97" xfId="4" applyFont="1" applyFill="1" applyBorder="1" applyAlignment="1">
      <alignment vertical="center"/>
    </xf>
    <xf numFmtId="0" fontId="15" fillId="7" borderId="88" xfId="4" applyFont="1" applyFill="1" applyBorder="1" applyAlignment="1">
      <alignment vertical="center"/>
    </xf>
    <xf numFmtId="0" fontId="15" fillId="7" borderId="91" xfId="4" applyFont="1" applyFill="1" applyBorder="1" applyAlignment="1">
      <alignment vertical="center"/>
    </xf>
    <xf numFmtId="49" fontId="15" fillId="11" borderId="97" xfId="3" applyNumberFormat="1" applyFont="1" applyFill="1" applyBorder="1" applyAlignment="1" applyProtection="1">
      <alignment vertical="center"/>
    </xf>
    <xf numFmtId="49" fontId="15" fillId="11" borderId="88" xfId="3" applyNumberFormat="1" applyFont="1" applyFill="1" applyBorder="1" applyAlignment="1" applyProtection="1">
      <alignment vertical="center"/>
    </xf>
    <xf numFmtId="49" fontId="15" fillId="11" borderId="91" xfId="3" applyNumberFormat="1" applyFont="1" applyFill="1" applyBorder="1" applyAlignment="1" applyProtection="1">
      <alignment vertical="center"/>
    </xf>
    <xf numFmtId="0" fontId="15" fillId="10" borderId="97" xfId="4" applyFont="1" applyFill="1" applyBorder="1" applyAlignment="1">
      <alignment vertical="center"/>
    </xf>
    <xf numFmtId="0" fontId="15" fillId="10" borderId="88" xfId="4" applyFont="1" applyFill="1" applyBorder="1" applyAlignment="1">
      <alignment vertical="center"/>
    </xf>
    <xf numFmtId="0" fontId="15" fillId="10" borderId="91" xfId="4" applyFont="1" applyFill="1" applyBorder="1" applyAlignment="1">
      <alignment vertical="center"/>
    </xf>
    <xf numFmtId="0" fontId="24" fillId="0" borderId="100" xfId="4" applyBorder="1"/>
    <xf numFmtId="0" fontId="24" fillId="0" borderId="61" xfId="4" applyFill="1" applyBorder="1"/>
    <xf numFmtId="0" fontId="24" fillId="0" borderId="71" xfId="4" applyBorder="1"/>
    <xf numFmtId="0" fontId="24" fillId="0" borderId="100" xfId="4" applyFill="1" applyBorder="1"/>
    <xf numFmtId="0" fontId="24" fillId="0" borderId="101" xfId="4" applyBorder="1"/>
    <xf numFmtId="0" fontId="16" fillId="0" borderId="36" xfId="3" applyFont="1" applyBorder="1" applyAlignment="1" applyProtection="1"/>
    <xf numFmtId="0" fontId="24" fillId="0" borderId="103" xfId="4" applyBorder="1"/>
    <xf numFmtId="0" fontId="24" fillId="0" borderId="104" xfId="4" applyBorder="1"/>
    <xf numFmtId="49" fontId="15" fillId="8" borderId="84" xfId="4" applyNumberFormat="1" applyFont="1" applyFill="1" applyBorder="1" applyAlignment="1">
      <alignment horizontal="center" vertical="center"/>
    </xf>
    <xf numFmtId="0" fontId="32" fillId="8" borderId="84" xfId="4" applyFont="1" applyFill="1" applyBorder="1" applyAlignment="1">
      <alignment horizontal="center" vertical="center"/>
    </xf>
    <xf numFmtId="0" fontId="5" fillId="0" borderId="81" xfId="0" applyFont="1" applyBorder="1" applyAlignment="1">
      <alignment vertical="center"/>
    </xf>
    <xf numFmtId="0" fontId="5" fillId="0" borderId="83" xfId="0" applyFont="1" applyFill="1" applyBorder="1" applyAlignment="1">
      <alignment vertical="center" wrapText="1"/>
    </xf>
    <xf numFmtId="0" fontId="5" fillId="3" borderId="83" xfId="0" applyFont="1" applyFill="1" applyBorder="1" applyAlignment="1">
      <alignment horizontal="left" vertical="center"/>
    </xf>
    <xf numFmtId="0" fontId="5" fillId="0" borderId="83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7" fillId="0" borderId="105" xfId="0" applyFont="1" applyFill="1" applyBorder="1" applyAlignment="1">
      <alignment horizontal="center" vertical="center"/>
    </xf>
    <xf numFmtId="0" fontId="5" fillId="0" borderId="86" xfId="0" applyFont="1" applyBorder="1" applyAlignment="1">
      <alignment vertical="center"/>
    </xf>
    <xf numFmtId="0" fontId="36" fillId="5" borderId="99" xfId="4" applyFont="1" applyFill="1" applyBorder="1" applyAlignment="1">
      <alignment horizontal="center" vertical="center"/>
    </xf>
    <xf numFmtId="0" fontId="15" fillId="7" borderId="91" xfId="4" applyFont="1" applyFill="1" applyBorder="1" applyAlignment="1">
      <alignment horizontal="center" vertical="center"/>
    </xf>
    <xf numFmtId="0" fontId="25" fillId="0" borderId="85" xfId="4" applyFont="1" applyBorder="1" applyAlignment="1">
      <alignment horizontal="center" vertical="center"/>
    </xf>
    <xf numFmtId="1" fontId="25" fillId="0" borderId="0" xfId="4" applyNumberFormat="1" applyFont="1"/>
    <xf numFmtId="0" fontId="25" fillId="0" borderId="85" xfId="4" applyNumberFormat="1" applyFont="1" applyBorder="1" applyAlignment="1">
      <alignment horizontal="center" vertical="center"/>
    </xf>
    <xf numFmtId="0" fontId="28" fillId="4" borderId="85" xfId="4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8" fillId="0" borderId="0" xfId="4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vertical="center"/>
    </xf>
    <xf numFmtId="0" fontId="0" fillId="0" borderId="10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/>
    </xf>
    <xf numFmtId="0" fontId="26" fillId="0" borderId="0" xfId="4" applyFont="1" applyFill="1" applyBorder="1" applyAlignment="1">
      <alignment wrapText="1"/>
    </xf>
    <xf numFmtId="0" fontId="42" fillId="5" borderId="99" xfId="4" applyFont="1" applyFill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2" borderId="73" xfId="0" applyFont="1" applyFill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2" borderId="76" xfId="0" applyFont="1" applyFill="1" applyBorder="1" applyAlignment="1">
      <alignment horizontal="center" vertical="center"/>
    </xf>
    <xf numFmtId="0" fontId="31" fillId="0" borderId="85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43" fillId="0" borderId="0" xfId="4" applyFont="1" applyBorder="1" applyAlignment="1">
      <alignment horizontal="center" wrapText="1"/>
    </xf>
    <xf numFmtId="0" fontId="44" fillId="0" borderId="0" xfId="4" applyFont="1" applyBorder="1" applyAlignment="1"/>
    <xf numFmtId="0" fontId="39" fillId="0" borderId="0" xfId="3" applyFont="1" applyAlignment="1" applyProtection="1"/>
    <xf numFmtId="0" fontId="15" fillId="5" borderId="74" xfId="4" applyFont="1" applyFill="1" applyBorder="1" applyAlignment="1">
      <alignment horizontal="center" vertical="center" wrapText="1"/>
    </xf>
    <xf numFmtId="0" fontId="15" fillId="5" borderId="74" xfId="4" applyFont="1" applyFill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6" fillId="0" borderId="114" xfId="4" applyFont="1" applyBorder="1" applyAlignment="1">
      <alignment vertical="center"/>
    </xf>
    <xf numFmtId="0" fontId="24" fillId="0" borderId="36" xfId="4" applyBorder="1" applyAlignment="1">
      <alignment vertical="center"/>
    </xf>
    <xf numFmtId="0" fontId="24" fillId="0" borderId="71" xfId="4" applyBorder="1" applyAlignment="1">
      <alignment vertical="center"/>
    </xf>
    <xf numFmtId="0" fontId="24" fillId="0" borderId="100" xfId="4" applyBorder="1" applyAlignment="1">
      <alignment vertical="center"/>
    </xf>
    <xf numFmtId="0" fontId="24" fillId="0" borderId="61" xfId="4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24" fillId="0" borderId="71" xfId="4" applyNumberFormat="1" applyBorder="1" applyAlignment="1">
      <alignment vertical="center"/>
    </xf>
    <xf numFmtId="0" fontId="24" fillId="0" borderId="100" xfId="4" applyFill="1" applyBorder="1" applyAlignment="1">
      <alignment vertical="center"/>
    </xf>
    <xf numFmtId="0" fontId="24" fillId="0" borderId="101" xfId="4" applyBorder="1" applyAlignment="1">
      <alignment vertical="center"/>
    </xf>
    <xf numFmtId="0" fontId="24" fillId="0" borderId="0" xfId="4" applyFill="1" applyAlignment="1">
      <alignment vertical="center"/>
    </xf>
    <xf numFmtId="0" fontId="0" fillId="0" borderId="0" xfId="0" applyFill="1" applyAlignment="1">
      <alignment vertical="center"/>
    </xf>
    <xf numFmtId="0" fontId="20" fillId="6" borderId="100" xfId="4" applyFont="1" applyFill="1" applyBorder="1" applyAlignment="1">
      <alignment horizontal="center" vertical="center"/>
    </xf>
    <xf numFmtId="0" fontId="23" fillId="0" borderId="10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10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24" fillId="0" borderId="103" xfId="4" applyBorder="1" applyAlignment="1">
      <alignment vertical="center"/>
    </xf>
    <xf numFmtId="0" fontId="25" fillId="0" borderId="85" xfId="4" applyFont="1" applyBorder="1" applyAlignment="1">
      <alignment vertical="center"/>
    </xf>
    <xf numFmtId="0" fontId="0" fillId="0" borderId="1" xfId="0" applyBorder="1" applyAlignment="1">
      <alignment vertical="center"/>
    </xf>
    <xf numFmtId="0" fontId="25" fillId="0" borderId="0" xfId="4" applyFont="1" applyFill="1" applyBorder="1"/>
    <xf numFmtId="0" fontId="15" fillId="5" borderId="74" xfId="4" applyFont="1" applyFill="1" applyBorder="1" applyAlignment="1">
      <alignment horizontal="center" vertical="center" wrapText="1"/>
    </xf>
    <xf numFmtId="0" fontId="15" fillId="5" borderId="74" xfId="4" applyFont="1" applyFill="1" applyBorder="1" applyAlignment="1">
      <alignment horizontal="center" vertical="center"/>
    </xf>
    <xf numFmtId="0" fontId="15" fillId="5" borderId="74" xfId="4" applyFont="1" applyFill="1" applyBorder="1" applyAlignment="1">
      <alignment horizontal="center" vertical="center" wrapText="1"/>
    </xf>
    <xf numFmtId="0" fontId="15" fillId="5" borderId="74" xfId="4" applyFont="1" applyFill="1" applyBorder="1" applyAlignment="1">
      <alignment horizontal="center" vertical="center"/>
    </xf>
    <xf numFmtId="0" fontId="0" fillId="3" borderId="71" xfId="0" applyFont="1" applyFill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16" fillId="0" borderId="116" xfId="4" applyFont="1" applyFill="1" applyBorder="1" applyAlignment="1">
      <alignment vertical="center"/>
    </xf>
    <xf numFmtId="0" fontId="21" fillId="0" borderId="116" xfId="4" applyFont="1" applyBorder="1" applyAlignment="1">
      <alignment vertical="center"/>
    </xf>
    <xf numFmtId="0" fontId="21" fillId="0" borderId="117" xfId="4" applyFont="1" applyBorder="1" applyAlignment="1">
      <alignment vertical="center"/>
    </xf>
    <xf numFmtId="0" fontId="21" fillId="0" borderId="118" xfId="4" applyFont="1" applyBorder="1" applyAlignment="1">
      <alignment vertical="center"/>
    </xf>
    <xf numFmtId="0" fontId="16" fillId="0" borderId="116" xfId="4" applyFont="1" applyBorder="1" applyAlignment="1">
      <alignment vertical="center"/>
    </xf>
    <xf numFmtId="49" fontId="15" fillId="11" borderId="112" xfId="3" applyNumberFormat="1" applyFont="1" applyFill="1" applyBorder="1" applyAlignment="1" applyProtection="1">
      <alignment vertical="center"/>
    </xf>
    <xf numFmtId="0" fontId="15" fillId="10" borderId="112" xfId="4" applyFont="1" applyFill="1" applyBorder="1" applyAlignment="1">
      <alignment vertical="center"/>
    </xf>
    <xf numFmtId="0" fontId="16" fillId="0" borderId="117" xfId="4" applyFont="1" applyBorder="1" applyAlignment="1">
      <alignment vertical="center"/>
    </xf>
    <xf numFmtId="0" fontId="16" fillId="0" borderId="111" xfId="4" applyFont="1" applyBorder="1" applyAlignment="1">
      <alignment horizontal="center" vertical="center" wrapText="1"/>
    </xf>
    <xf numFmtId="0" fontId="16" fillId="6" borderId="111" xfId="4" applyFont="1" applyFill="1" applyBorder="1" applyAlignment="1">
      <alignment horizontal="center" vertical="center"/>
    </xf>
    <xf numFmtId="0" fontId="16" fillId="0" borderId="111" xfId="4" applyFont="1" applyBorder="1" applyAlignment="1">
      <alignment horizontal="center" vertical="center"/>
    </xf>
    <xf numFmtId="0" fontId="16" fillId="4" borderId="111" xfId="4" applyFont="1" applyFill="1" applyBorder="1" applyAlignment="1">
      <alignment horizontal="center" vertical="center"/>
    </xf>
    <xf numFmtId="0" fontId="24" fillId="0" borderId="110" xfId="4" applyFill="1" applyBorder="1" applyAlignment="1">
      <alignment vertical="center"/>
    </xf>
    <xf numFmtId="0" fontId="0" fillId="0" borderId="110" xfId="0" applyFont="1" applyFill="1" applyBorder="1" applyAlignment="1">
      <alignment vertical="center"/>
    </xf>
    <xf numFmtId="0" fontId="0" fillId="0" borderId="119" xfId="0" applyFont="1" applyFill="1" applyBorder="1" applyAlignment="1">
      <alignment horizontal="center" vertical="center"/>
    </xf>
    <xf numFmtId="0" fontId="28" fillId="4" borderId="119" xfId="4" applyNumberFormat="1" applyFont="1" applyFill="1" applyBorder="1" applyAlignment="1">
      <alignment horizontal="center" vertical="center"/>
    </xf>
    <xf numFmtId="0" fontId="15" fillId="5" borderId="74" xfId="4" applyFont="1" applyFill="1" applyBorder="1" applyAlignment="1">
      <alignment horizontal="center" vertical="center" wrapText="1"/>
    </xf>
    <xf numFmtId="0" fontId="15" fillId="5" borderId="74" xfId="4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7" fillId="2" borderId="72" xfId="0" applyFont="1" applyFill="1" applyBorder="1" applyAlignment="1">
      <alignment horizontal="center" vertical="center"/>
    </xf>
    <xf numFmtId="0" fontId="15" fillId="5" borderId="74" xfId="4" applyFont="1" applyFill="1" applyBorder="1" applyAlignment="1">
      <alignment horizontal="center" vertical="center" wrapText="1"/>
    </xf>
    <xf numFmtId="0" fontId="15" fillId="5" borderId="74" xfId="4" applyFont="1" applyFill="1" applyBorder="1" applyAlignment="1">
      <alignment horizontal="center" vertical="center"/>
    </xf>
    <xf numFmtId="0" fontId="48" fillId="0" borderId="85" xfId="4" applyNumberFormat="1" applyFont="1" applyBorder="1" applyAlignment="1">
      <alignment horizontal="center" vertical="center"/>
    </xf>
    <xf numFmtId="0" fontId="49" fillId="2" borderId="59" xfId="0" applyFont="1" applyFill="1" applyBorder="1" applyAlignment="1">
      <alignment horizontal="center" vertical="center" wrapText="1"/>
    </xf>
    <xf numFmtId="0" fontId="50" fillId="2" borderId="69" xfId="0" applyFont="1" applyFill="1" applyBorder="1" applyAlignment="1">
      <alignment horizontal="center" vertical="center" wrapText="1"/>
    </xf>
    <xf numFmtId="0" fontId="49" fillId="2" borderId="69" xfId="0" applyFont="1" applyFill="1" applyBorder="1" applyAlignment="1">
      <alignment horizontal="center" vertical="center" wrapText="1"/>
    </xf>
    <xf numFmtId="0" fontId="51" fillId="5" borderId="96" xfId="4" applyFont="1" applyFill="1" applyBorder="1" applyAlignment="1">
      <alignment horizontal="center" vertical="center"/>
    </xf>
    <xf numFmtId="0" fontId="52" fillId="4" borderId="96" xfId="4" applyFont="1" applyFill="1" applyBorder="1" applyAlignment="1">
      <alignment horizontal="center" vertical="center"/>
    </xf>
    <xf numFmtId="0" fontId="52" fillId="0" borderId="96" xfId="4" applyFont="1" applyFill="1" applyBorder="1" applyAlignment="1">
      <alignment horizontal="center" vertical="center"/>
    </xf>
    <xf numFmtId="0" fontId="16" fillId="0" borderId="25" xfId="4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9" fillId="2" borderId="106" xfId="0" applyFont="1" applyFill="1" applyBorder="1" applyAlignment="1">
      <alignment horizontal="left" vertical="center" wrapText="1"/>
    </xf>
    <xf numFmtId="0" fontId="9" fillId="2" borderId="72" xfId="0" applyFont="1" applyFill="1" applyBorder="1" applyAlignment="1">
      <alignment horizontal="left" vertical="center" wrapText="1"/>
    </xf>
    <xf numFmtId="0" fontId="9" fillId="0" borderId="5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horizontal="left" vertical="center" wrapText="1"/>
    </xf>
    <xf numFmtId="0" fontId="6" fillId="2" borderId="106" xfId="0" applyFont="1" applyFill="1" applyBorder="1" applyAlignment="1">
      <alignment horizontal="left" vertical="center" wrapText="1"/>
    </xf>
    <xf numFmtId="0" fontId="6" fillId="2" borderId="72" xfId="0" applyFont="1" applyFill="1" applyBorder="1" applyAlignment="1">
      <alignment horizontal="left" vertical="center" wrapText="1"/>
    </xf>
    <xf numFmtId="0" fontId="6" fillId="0" borderId="107" xfId="0" applyFont="1" applyBorder="1" applyAlignment="1">
      <alignment horizontal="left" vertical="center" wrapText="1"/>
    </xf>
    <xf numFmtId="0" fontId="6" fillId="0" borderId="108" xfId="0" applyFont="1" applyBorder="1" applyAlignment="1">
      <alignment horizontal="left" vertical="center" wrapText="1"/>
    </xf>
    <xf numFmtId="0" fontId="6" fillId="0" borderId="109" xfId="0" applyFont="1" applyBorder="1" applyAlignment="1">
      <alignment horizontal="left" vertical="center" wrapText="1"/>
    </xf>
    <xf numFmtId="0" fontId="7" fillId="2" borderId="98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36" fillId="12" borderId="14" xfId="4" applyFont="1" applyFill="1" applyBorder="1" applyAlignment="1">
      <alignment horizontal="center" vertical="center" wrapText="1"/>
    </xf>
    <xf numFmtId="0" fontId="36" fillId="12" borderId="15" xfId="4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6" fillId="0" borderId="50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5" fillId="0" borderId="0" xfId="4" applyFont="1" applyBorder="1" applyAlignment="1">
      <alignment horizontal="left" vertical="center" wrapText="1"/>
    </xf>
    <xf numFmtId="0" fontId="25" fillId="0" borderId="0" xfId="4" applyFont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9" borderId="84" xfId="4" applyFont="1" applyFill="1" applyBorder="1" applyAlignment="1">
      <alignment horizontal="center" vertical="center"/>
    </xf>
    <xf numFmtId="0" fontId="15" fillId="9" borderId="88" xfId="4" applyFont="1" applyFill="1" applyBorder="1" applyAlignment="1">
      <alignment horizontal="center" vertical="center"/>
    </xf>
    <xf numFmtId="0" fontId="15" fillId="9" borderId="89" xfId="4" applyFont="1" applyFill="1" applyBorder="1" applyAlignment="1">
      <alignment horizontal="center" vertical="center"/>
    </xf>
    <xf numFmtId="0" fontId="22" fillId="0" borderId="0" xfId="4" applyFont="1" applyBorder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9" fillId="0" borderId="0" xfId="3" applyFont="1" applyAlignment="1" applyProtection="1">
      <alignment horizontal="left" vertical="center"/>
    </xf>
    <xf numFmtId="0" fontId="29" fillId="0" borderId="36" xfId="3" applyFont="1" applyBorder="1" applyAlignment="1" applyProtection="1">
      <alignment horizontal="left" vertical="center"/>
    </xf>
    <xf numFmtId="0" fontId="29" fillId="5" borderId="19" xfId="4" applyFont="1" applyFill="1" applyBorder="1" applyAlignment="1">
      <alignment horizontal="center" vertical="center"/>
    </xf>
    <xf numFmtId="0" fontId="29" fillId="5" borderId="60" xfId="4" applyFont="1" applyFill="1" applyBorder="1" applyAlignment="1">
      <alignment horizontal="center" vertical="center"/>
    </xf>
    <xf numFmtId="0" fontId="15" fillId="5" borderId="14" xfId="4" applyFont="1" applyFill="1" applyBorder="1" applyAlignment="1">
      <alignment horizontal="center" vertical="center" wrapText="1"/>
    </xf>
    <xf numFmtId="0" fontId="15" fillId="5" borderId="74" xfId="4" applyFont="1" applyFill="1" applyBorder="1" applyAlignment="1">
      <alignment horizontal="center" vertical="center" wrapText="1"/>
    </xf>
    <xf numFmtId="0" fontId="15" fillId="5" borderId="14" xfId="4" applyFont="1" applyFill="1" applyBorder="1" applyAlignment="1">
      <alignment horizontal="center" vertical="center"/>
    </xf>
    <xf numFmtId="0" fontId="37" fillId="5" borderId="34" xfId="4" applyFont="1" applyFill="1" applyBorder="1" applyAlignment="1">
      <alignment horizontal="center" vertical="center" wrapText="1"/>
    </xf>
    <xf numFmtId="0" fontId="37" fillId="5" borderId="31" xfId="4" applyFont="1" applyFill="1" applyBorder="1" applyAlignment="1">
      <alignment horizontal="center" vertical="center" wrapText="1"/>
    </xf>
    <xf numFmtId="0" fontId="37" fillId="5" borderId="23" xfId="4" applyFont="1" applyFill="1" applyBorder="1" applyAlignment="1">
      <alignment horizontal="center" vertical="center" wrapText="1"/>
    </xf>
    <xf numFmtId="0" fontId="15" fillId="5" borderId="74" xfId="4" applyFont="1" applyFill="1" applyBorder="1" applyAlignment="1">
      <alignment horizontal="center" vertical="center"/>
    </xf>
    <xf numFmtId="0" fontId="33" fillId="2" borderId="90" xfId="0" applyFont="1" applyFill="1" applyBorder="1" applyAlignment="1">
      <alignment horizontal="left" vertical="center" wrapText="1"/>
    </xf>
    <xf numFmtId="0" fontId="29" fillId="0" borderId="28" xfId="4" applyFont="1" applyBorder="1" applyAlignment="1">
      <alignment horizontal="left" vertical="center" wrapText="1"/>
    </xf>
    <xf numFmtId="0" fontId="15" fillId="8" borderId="27" xfId="4" applyFont="1" applyFill="1" applyBorder="1" applyAlignment="1">
      <alignment horizontal="left" vertical="center" wrapText="1"/>
    </xf>
    <xf numFmtId="0" fontId="15" fillId="8" borderId="26" xfId="4" applyFont="1" applyFill="1" applyBorder="1" applyAlignment="1">
      <alignment horizontal="left" vertical="center" wrapText="1"/>
    </xf>
    <xf numFmtId="0" fontId="15" fillId="2" borderId="50" xfId="0" applyFont="1" applyFill="1" applyBorder="1" applyAlignment="1">
      <alignment horizontal="left" vertical="center" wrapText="1"/>
    </xf>
    <xf numFmtId="0" fontId="15" fillId="2" borderId="32" xfId="0" applyFont="1" applyFill="1" applyBorder="1" applyAlignment="1">
      <alignment horizontal="left" vertical="center" wrapText="1"/>
    </xf>
    <xf numFmtId="0" fontId="46" fillId="4" borderId="0" xfId="4" applyFont="1" applyFill="1" applyBorder="1" applyAlignment="1">
      <alignment horizontal="center" vertical="center" wrapText="1"/>
    </xf>
    <xf numFmtId="0" fontId="27" fillId="0" borderId="0" xfId="4" applyFont="1" applyBorder="1" applyAlignment="1">
      <alignment horizontal="left" vertical="center" wrapText="1"/>
    </xf>
    <xf numFmtId="0" fontId="39" fillId="0" borderId="0" xfId="3" applyFont="1" applyAlignment="1" applyProtection="1">
      <alignment horizontal="left" vertical="center"/>
    </xf>
    <xf numFmtId="0" fontId="38" fillId="0" borderId="0" xfId="5" applyFont="1" applyBorder="1" applyAlignment="1">
      <alignment horizontal="left" vertical="center" wrapText="1"/>
    </xf>
    <xf numFmtId="0" fontId="22" fillId="0" borderId="0" xfId="4" applyFont="1" applyBorder="1" applyAlignment="1">
      <alignment horizontal="left" wrapText="1"/>
    </xf>
    <xf numFmtId="0" fontId="29" fillId="0" borderId="0" xfId="3" applyFont="1" applyAlignment="1">
      <alignment horizontal="left"/>
    </xf>
    <xf numFmtId="0" fontId="29" fillId="0" borderId="0" xfId="3" applyFont="1" applyAlignment="1" applyProtection="1">
      <alignment horizontal="left"/>
    </xf>
    <xf numFmtId="0" fontId="29" fillId="0" borderId="36" xfId="3" applyFont="1" applyBorder="1" applyAlignment="1" applyProtection="1">
      <alignment horizontal="left"/>
    </xf>
    <xf numFmtId="0" fontId="29" fillId="0" borderId="0" xfId="3" applyFont="1" applyBorder="1" applyAlignment="1" applyProtection="1">
      <alignment horizontal="left"/>
    </xf>
    <xf numFmtId="0" fontId="33" fillId="2" borderId="114" xfId="0" applyFont="1" applyFill="1" applyBorder="1" applyAlignment="1">
      <alignment horizontal="left" vertical="center" wrapText="1"/>
    </xf>
    <xf numFmtId="0" fontId="33" fillId="2" borderId="115" xfId="0" applyFont="1" applyFill="1" applyBorder="1" applyAlignment="1">
      <alignment horizontal="left" vertical="center" wrapText="1"/>
    </xf>
    <xf numFmtId="0" fontId="46" fillId="4" borderId="0" xfId="4" applyFont="1" applyFill="1" applyBorder="1" applyAlignment="1">
      <alignment horizontal="center" wrapText="1"/>
    </xf>
    <xf numFmtId="0" fontId="27" fillId="0" borderId="0" xfId="4" applyFont="1" applyBorder="1" applyAlignment="1">
      <alignment horizontal="left" wrapText="1"/>
    </xf>
    <xf numFmtId="0" fontId="39" fillId="0" borderId="0" xfId="3" applyFont="1" applyAlignment="1" applyProtection="1">
      <alignment horizontal="left"/>
    </xf>
    <xf numFmtId="0" fontId="15" fillId="5" borderId="27" xfId="4" applyFont="1" applyFill="1" applyBorder="1" applyAlignment="1">
      <alignment horizontal="left" vertical="center" wrapText="1"/>
    </xf>
    <xf numFmtId="0" fontId="15" fillId="5" borderId="26" xfId="4" applyFont="1" applyFill="1" applyBorder="1" applyAlignment="1">
      <alignment horizontal="left" vertical="center" wrapText="1"/>
    </xf>
    <xf numFmtId="0" fontId="33" fillId="2" borderId="116" xfId="0" applyFont="1" applyFill="1" applyBorder="1" applyAlignment="1">
      <alignment horizontal="left" vertical="center" wrapText="1"/>
    </xf>
    <xf numFmtId="0" fontId="33" fillId="2" borderId="113" xfId="0" applyFont="1" applyFill="1" applyBorder="1" applyAlignment="1">
      <alignment horizontal="left" vertical="center" wrapText="1"/>
    </xf>
    <xf numFmtId="49" fontId="15" fillId="11" borderId="97" xfId="3" applyNumberFormat="1" applyFont="1" applyFill="1" applyBorder="1" applyAlignment="1" applyProtection="1">
      <alignment horizontal="left" vertical="center"/>
    </xf>
    <xf numFmtId="49" fontId="15" fillId="11" borderId="88" xfId="3" applyNumberFormat="1" applyFont="1" applyFill="1" applyBorder="1" applyAlignment="1" applyProtection="1">
      <alignment horizontal="left" vertical="center"/>
    </xf>
    <xf numFmtId="0" fontId="37" fillId="5" borderId="95" xfId="4" applyFont="1" applyFill="1" applyBorder="1" applyAlignment="1">
      <alignment horizontal="center" vertical="center" wrapText="1"/>
    </xf>
    <xf numFmtId="0" fontId="37" fillId="5" borderId="102" xfId="4" applyFont="1" applyFill="1" applyBorder="1" applyAlignment="1">
      <alignment horizontal="center" vertical="center" wrapText="1"/>
    </xf>
    <xf numFmtId="0" fontId="37" fillId="5" borderId="56" xfId="4" applyFont="1" applyFill="1" applyBorder="1" applyAlignment="1">
      <alignment horizontal="center" vertical="center" wrapText="1"/>
    </xf>
    <xf numFmtId="0" fontId="41" fillId="0" borderId="0" xfId="5" applyFont="1" applyBorder="1" applyAlignment="1">
      <alignment horizontal="left" vertical="center" wrapText="1"/>
    </xf>
  </cellXfs>
  <cellStyles count="6">
    <cellStyle name="Normalny" xfId="0" builtinId="0"/>
    <cellStyle name="Normalny 2" xfId="2"/>
    <cellStyle name="Normalny 3" xfId="4"/>
    <cellStyle name="Normalny 4" xfId="5"/>
    <cellStyle name="TableStyleLight1" xfId="3"/>
    <cellStyle name="VulcanStyle1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115" zoomScaleNormal="115" workbookViewId="0">
      <selection activeCell="A34" sqref="A34:H34"/>
    </sheetView>
  </sheetViews>
  <sheetFormatPr defaultColWidth="4" defaultRowHeight="14.25"/>
  <cols>
    <col min="1" max="1" width="4.125" style="21" customWidth="1"/>
    <col min="2" max="2" width="34.5" style="21" customWidth="1"/>
    <col min="3" max="4" width="6.625" style="1" customWidth="1"/>
    <col min="5" max="5" width="7.125" style="1" customWidth="1"/>
    <col min="6" max="6" width="7.25" style="1" customWidth="1"/>
    <col min="7" max="7" width="9" style="1" bestFit="1" customWidth="1"/>
    <col min="8" max="8" width="10.875" style="21" customWidth="1"/>
    <col min="9" max="256" width="8" style="21" customWidth="1"/>
    <col min="257" max="16384" width="4" style="21"/>
  </cols>
  <sheetData>
    <row r="1" spans="1:11" s="96" customFormat="1" ht="19.5">
      <c r="A1" s="352" t="s">
        <v>77</v>
      </c>
      <c r="B1" s="352"/>
      <c r="C1" s="352"/>
      <c r="D1" s="352"/>
      <c r="E1" s="352"/>
      <c r="F1" s="352"/>
      <c r="G1" s="352"/>
      <c r="H1" s="352"/>
    </row>
    <row r="2" spans="1:11" ht="9" customHeight="1">
      <c r="A2" s="16"/>
      <c r="B2" s="162"/>
      <c r="C2" s="162"/>
      <c r="D2" s="162"/>
      <c r="E2" s="162"/>
      <c r="F2" s="162"/>
      <c r="G2" s="30"/>
    </row>
    <row r="3" spans="1:11" ht="18" customHeight="1">
      <c r="A3" s="337" t="s">
        <v>140</v>
      </c>
      <c r="B3" s="337"/>
      <c r="C3" s="24"/>
      <c r="D3" s="162"/>
      <c r="E3" s="162"/>
      <c r="F3" s="162"/>
      <c r="G3" s="162"/>
      <c r="H3" s="31"/>
    </row>
    <row r="4" spans="1:11" ht="15" customHeight="1">
      <c r="A4" s="353" t="s">
        <v>38</v>
      </c>
      <c r="B4" s="353"/>
      <c r="C4" s="353"/>
      <c r="D4" s="353"/>
      <c r="E4" s="353"/>
      <c r="F4" s="353"/>
      <c r="G4" s="353"/>
    </row>
    <row r="5" spans="1:11" ht="15.6" customHeight="1">
      <c r="A5" s="354" t="s">
        <v>203</v>
      </c>
      <c r="B5" s="354"/>
      <c r="C5" s="354"/>
      <c r="D5" s="354"/>
      <c r="E5" s="354"/>
      <c r="F5" s="354"/>
      <c r="G5" s="354"/>
      <c r="H5" s="354"/>
      <c r="J5" s="3"/>
    </row>
    <row r="6" spans="1:11" ht="18">
      <c r="A6" s="353" t="s">
        <v>86</v>
      </c>
      <c r="B6" s="353"/>
      <c r="C6" s="324"/>
      <c r="D6" s="324"/>
      <c r="E6" s="324"/>
      <c r="F6" s="324"/>
      <c r="G6" s="324"/>
      <c r="K6" s="17"/>
    </row>
    <row r="7" spans="1:11" ht="9.75" customHeight="1" thickBot="1">
      <c r="A7" s="324"/>
      <c r="B7" s="324"/>
      <c r="C7" s="324"/>
      <c r="D7" s="324"/>
      <c r="E7" s="324"/>
      <c r="F7" s="324"/>
      <c r="G7" s="28"/>
      <c r="H7" s="29"/>
      <c r="J7" s="17"/>
      <c r="K7" s="17"/>
    </row>
    <row r="8" spans="1:11" ht="20.45" customHeight="1">
      <c r="A8" s="355" t="s">
        <v>0</v>
      </c>
      <c r="B8" s="357" t="s">
        <v>1</v>
      </c>
      <c r="C8" s="359" t="s">
        <v>2</v>
      </c>
      <c r="D8" s="360"/>
      <c r="E8" s="360"/>
      <c r="F8" s="361"/>
      <c r="G8" s="362" t="s">
        <v>136</v>
      </c>
      <c r="H8" s="363"/>
      <c r="J8" s="17"/>
    </row>
    <row r="9" spans="1:11" ht="19.149999999999999" customHeight="1" thickBot="1">
      <c r="A9" s="356"/>
      <c r="B9" s="358"/>
      <c r="C9" s="173" t="s">
        <v>3</v>
      </c>
      <c r="D9" s="173" t="s">
        <v>4</v>
      </c>
      <c r="E9" s="173" t="s">
        <v>5</v>
      </c>
      <c r="F9" s="174" t="s">
        <v>27</v>
      </c>
      <c r="G9" s="329" t="s">
        <v>32</v>
      </c>
      <c r="H9" s="330" t="s">
        <v>85</v>
      </c>
    </row>
    <row r="10" spans="1:11" ht="16.5" thickTop="1">
      <c r="A10" s="95" t="s">
        <v>102</v>
      </c>
      <c r="B10" s="34" t="s">
        <v>6</v>
      </c>
      <c r="C10" s="35">
        <v>4</v>
      </c>
      <c r="D10" s="36">
        <v>4</v>
      </c>
      <c r="E10" s="36">
        <v>4</v>
      </c>
      <c r="F10" s="37">
        <v>4</v>
      </c>
      <c r="G10" s="33">
        <f>SUM(C10:F10)</f>
        <v>16</v>
      </c>
      <c r="H10" s="254">
        <f>G10*30</f>
        <v>480</v>
      </c>
    </row>
    <row r="11" spans="1:11" ht="15.75">
      <c r="A11" s="95" t="s">
        <v>103</v>
      </c>
      <c r="B11" s="38" t="s">
        <v>7</v>
      </c>
      <c r="C11" s="39">
        <v>3</v>
      </c>
      <c r="D11" s="40">
        <v>3</v>
      </c>
      <c r="E11" s="40">
        <v>3</v>
      </c>
      <c r="F11" s="41">
        <v>3</v>
      </c>
      <c r="G11" s="33">
        <f t="shared" ref="G11:G33" si="0">SUM(C11:F11)</f>
        <v>12</v>
      </c>
      <c r="H11" s="254">
        <f t="shared" ref="H11:H25" si="1">G11*30</f>
        <v>360</v>
      </c>
    </row>
    <row r="12" spans="1:11" ht="15.75">
      <c r="A12" s="95" t="s">
        <v>104</v>
      </c>
      <c r="B12" s="42" t="s">
        <v>8</v>
      </c>
      <c r="C12" s="43">
        <v>2</v>
      </c>
      <c r="D12" s="44">
        <v>2</v>
      </c>
      <c r="E12" s="45">
        <v>2</v>
      </c>
      <c r="F12" s="46">
        <v>2</v>
      </c>
      <c r="G12" s="33">
        <f t="shared" si="0"/>
        <v>8</v>
      </c>
      <c r="H12" s="254">
        <f t="shared" si="1"/>
        <v>240</v>
      </c>
    </row>
    <row r="13" spans="1:11" ht="15.75">
      <c r="A13" s="95" t="s">
        <v>105</v>
      </c>
      <c r="B13" s="47" t="s">
        <v>28</v>
      </c>
      <c r="C13" s="48">
        <v>1</v>
      </c>
      <c r="D13" s="49"/>
      <c r="E13" s="49"/>
      <c r="F13" s="50"/>
      <c r="G13" s="33">
        <f t="shared" si="0"/>
        <v>1</v>
      </c>
      <c r="H13" s="254">
        <f t="shared" si="1"/>
        <v>30</v>
      </c>
    </row>
    <row r="14" spans="1:11" ht="15.75">
      <c r="A14" s="95" t="s">
        <v>106</v>
      </c>
      <c r="B14" s="51" t="s">
        <v>205</v>
      </c>
      <c r="C14" s="48">
        <v>2</v>
      </c>
      <c r="D14" s="49">
        <v>2</v>
      </c>
      <c r="E14" s="49">
        <v>2</v>
      </c>
      <c r="F14" s="50">
        <v>1</v>
      </c>
      <c r="G14" s="33">
        <f t="shared" si="0"/>
        <v>7</v>
      </c>
      <c r="H14" s="254">
        <f t="shared" si="1"/>
        <v>210</v>
      </c>
    </row>
    <row r="15" spans="1:11" ht="15.75">
      <c r="A15" s="95" t="s">
        <v>107</v>
      </c>
      <c r="B15" s="51" t="s">
        <v>139</v>
      </c>
      <c r="C15" s="48">
        <v>2</v>
      </c>
      <c r="D15" s="49">
        <v>1</v>
      </c>
      <c r="E15" s="49"/>
      <c r="F15" s="50"/>
      <c r="G15" s="33">
        <f t="shared" si="0"/>
        <v>3</v>
      </c>
      <c r="H15" s="254">
        <f t="shared" si="1"/>
        <v>90</v>
      </c>
    </row>
    <row r="16" spans="1:11" ht="15.75">
      <c r="A16" s="95" t="s">
        <v>108</v>
      </c>
      <c r="B16" s="51" t="s">
        <v>204</v>
      </c>
      <c r="C16" s="49">
        <v>1</v>
      </c>
      <c r="D16" s="49">
        <v>1</v>
      </c>
      <c r="E16" s="49"/>
      <c r="F16" s="50"/>
      <c r="G16" s="33">
        <f t="shared" si="0"/>
        <v>2</v>
      </c>
      <c r="H16" s="254">
        <f t="shared" si="1"/>
        <v>60</v>
      </c>
    </row>
    <row r="17" spans="1:12" ht="15.75">
      <c r="A17" s="95" t="s">
        <v>109</v>
      </c>
      <c r="B17" s="51" t="s">
        <v>15</v>
      </c>
      <c r="C17" s="48">
        <v>1</v>
      </c>
      <c r="D17" s="49">
        <v>2</v>
      </c>
      <c r="E17" s="49">
        <v>1</v>
      </c>
      <c r="F17" s="50"/>
      <c r="G17" s="33">
        <f t="shared" si="0"/>
        <v>4</v>
      </c>
      <c r="H17" s="254">
        <f t="shared" si="1"/>
        <v>120</v>
      </c>
      <c r="L17" s="1"/>
    </row>
    <row r="18" spans="1:12" ht="15.75">
      <c r="A18" s="95" t="s">
        <v>110</v>
      </c>
      <c r="B18" s="51" t="s">
        <v>14</v>
      </c>
      <c r="C18" s="48">
        <v>1</v>
      </c>
      <c r="D18" s="49">
        <v>2</v>
      </c>
      <c r="E18" s="49">
        <v>1</v>
      </c>
      <c r="F18" s="50"/>
      <c r="G18" s="33">
        <f t="shared" si="0"/>
        <v>4</v>
      </c>
      <c r="H18" s="254">
        <f t="shared" si="1"/>
        <v>120</v>
      </c>
    </row>
    <row r="19" spans="1:12" ht="15.75">
      <c r="A19" s="95" t="s">
        <v>111</v>
      </c>
      <c r="B19" s="51" t="s">
        <v>13</v>
      </c>
      <c r="C19" s="48">
        <v>1</v>
      </c>
      <c r="D19" s="49">
        <v>2</v>
      </c>
      <c r="E19" s="49">
        <v>1</v>
      </c>
      <c r="F19" s="50"/>
      <c r="G19" s="33">
        <f t="shared" si="0"/>
        <v>4</v>
      </c>
      <c r="H19" s="254">
        <f t="shared" si="1"/>
        <v>120</v>
      </c>
    </row>
    <row r="20" spans="1:12" ht="15.75">
      <c r="A20" s="95" t="s">
        <v>112</v>
      </c>
      <c r="B20" s="51" t="s">
        <v>12</v>
      </c>
      <c r="C20" s="48">
        <v>1</v>
      </c>
      <c r="D20" s="49">
        <v>1</v>
      </c>
      <c r="E20" s="49">
        <v>2</v>
      </c>
      <c r="F20" s="50"/>
      <c r="G20" s="33">
        <f t="shared" si="0"/>
        <v>4</v>
      </c>
      <c r="H20" s="254">
        <f t="shared" si="1"/>
        <v>120</v>
      </c>
    </row>
    <row r="21" spans="1:12" ht="15.75">
      <c r="A21" s="95" t="s">
        <v>113</v>
      </c>
      <c r="B21" s="51" t="s">
        <v>11</v>
      </c>
      <c r="C21" s="48">
        <v>3</v>
      </c>
      <c r="D21" s="49">
        <v>4</v>
      </c>
      <c r="E21" s="49">
        <v>3</v>
      </c>
      <c r="F21" s="50">
        <v>4</v>
      </c>
      <c r="G21" s="33">
        <f t="shared" si="0"/>
        <v>14</v>
      </c>
      <c r="H21" s="254">
        <f t="shared" si="1"/>
        <v>420</v>
      </c>
    </row>
    <row r="22" spans="1:12" ht="15.75">
      <c r="A22" s="95" t="s">
        <v>114</v>
      </c>
      <c r="B22" s="51" t="s">
        <v>16</v>
      </c>
      <c r="C22" s="48">
        <v>1</v>
      </c>
      <c r="D22" s="49">
        <v>1</v>
      </c>
      <c r="E22" s="49">
        <v>1</v>
      </c>
      <c r="F22" s="50"/>
      <c r="G22" s="33">
        <f t="shared" si="0"/>
        <v>3</v>
      </c>
      <c r="H22" s="254">
        <f t="shared" si="1"/>
        <v>90</v>
      </c>
    </row>
    <row r="23" spans="1:12" ht="15.75">
      <c r="A23" s="95" t="s">
        <v>115</v>
      </c>
      <c r="B23" s="51" t="s">
        <v>17</v>
      </c>
      <c r="C23" s="48">
        <v>3</v>
      </c>
      <c r="D23" s="49">
        <v>3</v>
      </c>
      <c r="E23" s="49">
        <v>3</v>
      </c>
      <c r="F23" s="50">
        <v>3</v>
      </c>
      <c r="G23" s="33">
        <f t="shared" si="0"/>
        <v>12</v>
      </c>
      <c r="H23" s="254">
        <f t="shared" si="1"/>
        <v>360</v>
      </c>
    </row>
    <row r="24" spans="1:12" ht="15.75">
      <c r="A24" s="95" t="s">
        <v>116</v>
      </c>
      <c r="B24" s="51" t="s">
        <v>18</v>
      </c>
      <c r="C24" s="48">
        <v>1</v>
      </c>
      <c r="D24" s="49"/>
      <c r="E24" s="49"/>
      <c r="F24" s="50"/>
      <c r="G24" s="33">
        <f t="shared" si="0"/>
        <v>1</v>
      </c>
      <c r="H24" s="254">
        <f t="shared" si="1"/>
        <v>30</v>
      </c>
    </row>
    <row r="25" spans="1:12" ht="16.5" thickBot="1">
      <c r="A25" s="95" t="s">
        <v>117</v>
      </c>
      <c r="B25" s="78" t="s">
        <v>19</v>
      </c>
      <c r="C25" s="79">
        <v>1</v>
      </c>
      <c r="D25" s="80">
        <v>1</v>
      </c>
      <c r="E25" s="80">
        <v>1</v>
      </c>
      <c r="F25" s="81">
        <v>1</v>
      </c>
      <c r="G25" s="82">
        <f t="shared" si="0"/>
        <v>4</v>
      </c>
      <c r="H25" s="255">
        <f t="shared" si="1"/>
        <v>120</v>
      </c>
    </row>
    <row r="26" spans="1:12" ht="30.6" customHeight="1" thickTop="1" thickBot="1">
      <c r="A26" s="338" t="s">
        <v>42</v>
      </c>
      <c r="B26" s="339"/>
      <c r="C26" s="182">
        <f>SUM(C10:C25)</f>
        <v>28</v>
      </c>
      <c r="D26" s="182">
        <f t="shared" ref="D26:E26" si="2">SUM(D10:D25)</f>
        <v>29</v>
      </c>
      <c r="E26" s="182">
        <f t="shared" si="2"/>
        <v>24</v>
      </c>
      <c r="F26" s="183">
        <v>18</v>
      </c>
      <c r="G26" s="77">
        <f>SUM(G10:G25)</f>
        <v>99</v>
      </c>
      <c r="H26" s="256">
        <f t="shared" ref="H26" si="3">SUM(H10:H25)</f>
        <v>2970</v>
      </c>
    </row>
    <row r="27" spans="1:12" ht="15.6" customHeight="1" thickTop="1">
      <c r="A27" s="340" t="s">
        <v>93</v>
      </c>
      <c r="B27" s="341"/>
      <c r="C27" s="75"/>
      <c r="D27" s="75"/>
      <c r="E27" s="75"/>
      <c r="F27" s="75"/>
      <c r="G27" s="74"/>
      <c r="H27" s="76"/>
      <c r="I27" s="2"/>
      <c r="J27" s="2"/>
      <c r="K27" s="2"/>
    </row>
    <row r="28" spans="1:12" ht="15.75">
      <c r="A28" s="95" t="s">
        <v>118</v>
      </c>
      <c r="B28" s="47" t="s">
        <v>20</v>
      </c>
      <c r="C28" s="53">
        <v>2</v>
      </c>
      <c r="D28" s="54">
        <v>2</v>
      </c>
      <c r="E28" s="54">
        <v>2</v>
      </c>
      <c r="F28" s="41">
        <v>2</v>
      </c>
      <c r="G28" s="33">
        <f t="shared" si="0"/>
        <v>8</v>
      </c>
      <c r="H28" s="254">
        <f>G28*30</f>
        <v>240</v>
      </c>
    </row>
    <row r="29" spans="1:12" ht="15.75">
      <c r="A29" s="95" t="s">
        <v>119</v>
      </c>
      <c r="B29" s="55" t="s">
        <v>21</v>
      </c>
      <c r="C29" s="56">
        <v>2</v>
      </c>
      <c r="D29" s="57">
        <v>2</v>
      </c>
      <c r="E29" s="58">
        <v>2</v>
      </c>
      <c r="F29" s="59">
        <v>2</v>
      </c>
      <c r="G29" s="33">
        <v>8</v>
      </c>
      <c r="H29" s="254">
        <f t="shared" ref="H29:H41" si="4">G29*30</f>
        <v>240</v>
      </c>
    </row>
    <row r="30" spans="1:12" ht="15.75">
      <c r="A30" s="342" t="s">
        <v>91</v>
      </c>
      <c r="B30" s="343"/>
      <c r="C30" s="60"/>
      <c r="D30" s="61"/>
      <c r="E30" s="62"/>
      <c r="F30" s="62"/>
      <c r="G30" s="70"/>
      <c r="H30" s="257"/>
    </row>
    <row r="31" spans="1:12" ht="15.75">
      <c r="A31" s="95" t="s">
        <v>120</v>
      </c>
      <c r="B31" s="65" t="s">
        <v>36</v>
      </c>
      <c r="C31" s="52"/>
      <c r="D31" s="66"/>
      <c r="E31" s="67">
        <v>1</v>
      </c>
      <c r="F31" s="46">
        <v>1</v>
      </c>
      <c r="G31" s="33">
        <f t="shared" si="0"/>
        <v>2</v>
      </c>
      <c r="H31" s="254">
        <f t="shared" si="4"/>
        <v>60</v>
      </c>
    </row>
    <row r="32" spans="1:12" ht="16.5" thickBot="1">
      <c r="A32" s="236" t="s">
        <v>121</v>
      </c>
      <c r="B32" s="87" t="s">
        <v>22</v>
      </c>
      <c r="C32" s="83"/>
      <c r="D32" s="84">
        <v>1</v>
      </c>
      <c r="E32" s="85">
        <v>2</v>
      </c>
      <c r="F32" s="63">
        <v>1</v>
      </c>
      <c r="G32" s="86">
        <f t="shared" si="0"/>
        <v>4</v>
      </c>
      <c r="H32" s="258">
        <f t="shared" si="4"/>
        <v>120</v>
      </c>
    </row>
    <row r="33" spans="1:9" ht="30.6" customHeight="1" thickTop="1" thickBot="1">
      <c r="A33" s="344" t="s">
        <v>138</v>
      </c>
      <c r="B33" s="345"/>
      <c r="C33" s="184">
        <f>SUM(C26:C32)</f>
        <v>32</v>
      </c>
      <c r="D33" s="185">
        <f t="shared" ref="D33:F33" si="5">SUM(D26:D32)</f>
        <v>34</v>
      </c>
      <c r="E33" s="185">
        <f t="shared" si="5"/>
        <v>31</v>
      </c>
      <c r="F33" s="186">
        <f t="shared" si="5"/>
        <v>24</v>
      </c>
      <c r="G33" s="325">
        <f t="shared" si="0"/>
        <v>121</v>
      </c>
      <c r="H33" s="259">
        <f t="shared" si="4"/>
        <v>3630</v>
      </c>
    </row>
    <row r="34" spans="1:9" ht="16.350000000000001" customHeight="1" thickTop="1">
      <c r="A34" s="346" t="s">
        <v>92</v>
      </c>
      <c r="B34" s="347"/>
      <c r="C34" s="347"/>
      <c r="D34" s="347"/>
      <c r="E34" s="347"/>
      <c r="F34" s="347"/>
      <c r="G34" s="347"/>
      <c r="H34" s="348"/>
    </row>
    <row r="35" spans="1:9" ht="15.75">
      <c r="A35" s="93" t="s">
        <v>122</v>
      </c>
      <c r="B35" s="68" t="s">
        <v>81</v>
      </c>
      <c r="C35" s="187">
        <v>1</v>
      </c>
      <c r="D35" s="187"/>
      <c r="E35" s="187"/>
      <c r="F35" s="188"/>
      <c r="G35" s="33">
        <v>1</v>
      </c>
      <c r="H35" s="254">
        <f t="shared" si="4"/>
        <v>30</v>
      </c>
    </row>
    <row r="36" spans="1:9" ht="30">
      <c r="A36" s="93" t="s">
        <v>123</v>
      </c>
      <c r="B36" s="69" t="s">
        <v>90</v>
      </c>
      <c r="C36" s="189"/>
      <c r="D36" s="189"/>
      <c r="E36" s="187">
        <v>1</v>
      </c>
      <c r="F36" s="188"/>
      <c r="G36" s="64">
        <v>1</v>
      </c>
      <c r="H36" s="254">
        <f t="shared" si="4"/>
        <v>30</v>
      </c>
    </row>
    <row r="37" spans="1:9" ht="15.6" customHeight="1" thickBot="1">
      <c r="A37" s="90" t="s">
        <v>124</v>
      </c>
      <c r="B37" s="91" t="s">
        <v>89</v>
      </c>
      <c r="C37" s="190"/>
      <c r="D37" s="190"/>
      <c r="E37" s="190"/>
      <c r="F37" s="191">
        <v>1</v>
      </c>
      <c r="G37" s="82">
        <v>1</v>
      </c>
      <c r="H37" s="255">
        <f t="shared" si="4"/>
        <v>30</v>
      </c>
    </row>
    <row r="38" spans="1:9" s="71" customFormat="1" ht="15.6" customHeight="1" thickTop="1" thickBot="1">
      <c r="A38" s="344" t="s">
        <v>29</v>
      </c>
      <c r="B38" s="345"/>
      <c r="C38" s="349">
        <v>124</v>
      </c>
      <c r="D38" s="350"/>
      <c r="E38" s="350"/>
      <c r="F38" s="350"/>
      <c r="G38" s="351"/>
      <c r="H38" s="261">
        <f>C38*30</f>
        <v>3720</v>
      </c>
      <c r="I38" s="92"/>
    </row>
    <row r="39" spans="1:9" s="71" customFormat="1" ht="15.6" customHeight="1" thickTop="1">
      <c r="A39" s="93" t="s">
        <v>125</v>
      </c>
      <c r="B39" s="4" t="s">
        <v>26</v>
      </c>
      <c r="C39" s="52">
        <v>2</v>
      </c>
      <c r="D39" s="67">
        <v>2</v>
      </c>
      <c r="E39" s="67">
        <v>2</v>
      </c>
      <c r="F39" s="46">
        <v>2</v>
      </c>
      <c r="G39" s="33">
        <f t="shared" ref="G39" si="6">SUM(C39:F39)</f>
        <v>8</v>
      </c>
      <c r="H39" s="254">
        <f>G39*30</f>
        <v>240</v>
      </c>
      <c r="I39" s="92"/>
    </row>
    <row r="40" spans="1:9" s="71" customFormat="1" ht="15.6" customHeight="1">
      <c r="A40" s="93" t="s">
        <v>126</v>
      </c>
      <c r="B40" s="175" t="s">
        <v>23</v>
      </c>
      <c r="C40" s="176" t="s">
        <v>24</v>
      </c>
      <c r="D40" s="177" t="s">
        <v>24</v>
      </c>
      <c r="E40" s="177" t="s">
        <v>24</v>
      </c>
      <c r="F40" s="178"/>
      <c r="G40" s="179" t="s">
        <v>25</v>
      </c>
      <c r="H40" s="262" t="s">
        <v>25</v>
      </c>
      <c r="I40" s="92"/>
    </row>
    <row r="41" spans="1:9" ht="15.75">
      <c r="A41" s="94" t="s">
        <v>127</v>
      </c>
      <c r="B41" s="47" t="s">
        <v>37</v>
      </c>
      <c r="C41" s="72">
        <v>13</v>
      </c>
      <c r="D41" s="54">
        <v>13</v>
      </c>
      <c r="E41" s="54">
        <v>13</v>
      </c>
      <c r="F41" s="41">
        <v>13</v>
      </c>
      <c r="G41" s="73">
        <f>SUM(C41:F41)</f>
        <v>52</v>
      </c>
      <c r="H41" s="263">
        <f t="shared" si="4"/>
        <v>1560</v>
      </c>
    </row>
    <row r="42" spans="1:9" ht="16.5" thickBot="1">
      <c r="A42" s="230" t="s">
        <v>128</v>
      </c>
      <c r="B42" s="231" t="s">
        <v>30</v>
      </c>
      <c r="C42" s="232"/>
      <c r="D42" s="233"/>
      <c r="E42" s="233" t="s">
        <v>64</v>
      </c>
      <c r="F42" s="234" t="s">
        <v>64</v>
      </c>
      <c r="G42" s="235" t="s">
        <v>65</v>
      </c>
      <c r="H42" s="264" t="s">
        <v>65</v>
      </c>
    </row>
    <row r="43" spans="1:9">
      <c r="C43" s="21"/>
      <c r="D43" s="21"/>
      <c r="E43" s="21"/>
      <c r="F43" s="21"/>
      <c r="G43" s="21"/>
    </row>
    <row r="44" spans="1:9" ht="27.2" customHeight="1">
      <c r="A44" s="336" t="s">
        <v>160</v>
      </c>
      <c r="B44" s="336"/>
      <c r="C44" s="336"/>
      <c r="D44" s="336"/>
      <c r="E44" s="336"/>
      <c r="F44" s="336"/>
      <c r="G44" s="336"/>
      <c r="H44" s="336"/>
    </row>
    <row r="45" spans="1:9">
      <c r="B45" s="18"/>
      <c r="G45" s="19"/>
    </row>
    <row r="46" spans="1:9">
      <c r="B46" s="3"/>
    </row>
  </sheetData>
  <mergeCells count="17">
    <mergeCell ref="A1:H1"/>
    <mergeCell ref="A4:G4"/>
    <mergeCell ref="A5:H5"/>
    <mergeCell ref="A6:B6"/>
    <mergeCell ref="A8:A9"/>
    <mergeCell ref="B8:B9"/>
    <mergeCell ref="C8:F8"/>
    <mergeCell ref="G8:H8"/>
    <mergeCell ref="A44:H44"/>
    <mergeCell ref="A3:B3"/>
    <mergeCell ref="A26:B26"/>
    <mergeCell ref="A27:B27"/>
    <mergeCell ref="A30:B30"/>
    <mergeCell ref="A33:B33"/>
    <mergeCell ref="A34:H34"/>
    <mergeCell ref="A38:B38"/>
    <mergeCell ref="C38:G38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25" zoomScaleNormal="100" workbookViewId="0">
      <selection activeCell="L46" sqref="L46"/>
    </sheetView>
  </sheetViews>
  <sheetFormatPr defaultColWidth="4" defaultRowHeight="14.25"/>
  <cols>
    <col min="1" max="1" width="3.5" style="21" customWidth="1"/>
    <col min="2" max="2" width="49.25" style="21" customWidth="1"/>
    <col min="3" max="7" width="5.75" style="1" customWidth="1"/>
    <col min="8" max="9" width="5.75" style="21" customWidth="1"/>
    <col min="10" max="10" width="6.75" style="21" customWidth="1"/>
    <col min="11" max="11" width="10.25" style="21" bestFit="1" customWidth="1"/>
    <col min="12" max="12" width="10.375" style="21" customWidth="1"/>
    <col min="13" max="13" width="7" style="21" bestFit="1" customWidth="1"/>
    <col min="14" max="256" width="8" style="21" customWidth="1"/>
    <col min="257" max="16384" width="4" style="21"/>
  </cols>
  <sheetData>
    <row r="1" spans="1:13" ht="19.5">
      <c r="A1" s="404" t="s">
        <v>195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252"/>
    </row>
    <row r="2" spans="1:13" ht="15">
      <c r="A2" s="405"/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23"/>
      <c r="M2" s="23"/>
    </row>
    <row r="3" spans="1:13" ht="15.75">
      <c r="A3" s="406" t="s">
        <v>144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23"/>
      <c r="M3" s="23"/>
    </row>
    <row r="4" spans="1:13" ht="15" customHeight="1">
      <c r="A4" s="396" t="s">
        <v>87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23"/>
      <c r="M4" s="23"/>
    </row>
    <row r="5" spans="1:13" ht="13.7" customHeight="1">
      <c r="A5" s="397" t="s">
        <v>38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23"/>
      <c r="M5" s="23"/>
    </row>
    <row r="6" spans="1:13" ht="13.7" customHeight="1">
      <c r="A6" s="397" t="s">
        <v>40</v>
      </c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23"/>
      <c r="M6" s="23"/>
    </row>
    <row r="7" spans="1:13" ht="13.7" customHeight="1">
      <c r="A7" s="397" t="s">
        <v>31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23"/>
      <c r="M7" s="23"/>
    </row>
    <row r="8" spans="1:13" ht="15">
      <c r="A8" s="398" t="s">
        <v>82</v>
      </c>
      <c r="B8" s="398"/>
      <c r="C8" s="398"/>
      <c r="D8" s="398"/>
      <c r="E8" s="398"/>
      <c r="F8" s="398"/>
      <c r="G8" s="398"/>
      <c r="H8" s="398"/>
      <c r="I8" s="398"/>
      <c r="J8" s="398"/>
      <c r="K8" s="398"/>
      <c r="L8" s="23"/>
      <c r="M8" s="23"/>
    </row>
    <row r="9" spans="1:13" ht="15">
      <c r="A9" s="399" t="s">
        <v>83</v>
      </c>
      <c r="B9" s="399"/>
      <c r="C9" s="399"/>
      <c r="D9" s="399"/>
      <c r="E9" s="399"/>
      <c r="F9" s="399"/>
      <c r="G9" s="399"/>
      <c r="H9" s="399"/>
      <c r="I9" s="399"/>
      <c r="J9" s="399"/>
      <c r="K9" s="399"/>
      <c r="L9" s="23"/>
      <c r="M9" s="23"/>
    </row>
    <row r="10" spans="1:13" ht="15.75" thickBot="1">
      <c r="A10" s="400"/>
      <c r="B10" s="400"/>
      <c r="C10" s="400"/>
      <c r="D10" s="400"/>
      <c r="E10" s="400"/>
      <c r="F10" s="400"/>
      <c r="G10" s="400"/>
      <c r="H10" s="400"/>
      <c r="I10" s="400"/>
      <c r="J10" s="400"/>
      <c r="K10" s="400"/>
      <c r="L10" s="210"/>
      <c r="M10" s="23"/>
    </row>
    <row r="11" spans="1:13" s="96" customFormat="1" ht="23.1" customHeight="1">
      <c r="A11" s="378" t="s">
        <v>153</v>
      </c>
      <c r="B11" s="380" t="s">
        <v>67</v>
      </c>
      <c r="C11" s="382" t="s">
        <v>2</v>
      </c>
      <c r="D11" s="382"/>
      <c r="E11" s="382"/>
      <c r="F11" s="382"/>
      <c r="G11" s="382"/>
      <c r="H11" s="382"/>
      <c r="I11" s="382"/>
      <c r="J11" s="383" t="s">
        <v>137</v>
      </c>
      <c r="K11" s="384"/>
      <c r="L11" s="385"/>
      <c r="M11" s="154"/>
    </row>
    <row r="12" spans="1:13" s="96" customFormat="1" ht="15.75" thickBot="1">
      <c r="A12" s="379"/>
      <c r="B12" s="381"/>
      <c r="C12" s="268" t="s">
        <v>3</v>
      </c>
      <c r="D12" s="269" t="s">
        <v>4</v>
      </c>
      <c r="E12" s="269" t="s">
        <v>5</v>
      </c>
      <c r="F12" s="269" t="s">
        <v>27</v>
      </c>
      <c r="G12" s="269" t="s">
        <v>39</v>
      </c>
      <c r="H12" s="386" t="s">
        <v>94</v>
      </c>
      <c r="I12" s="386"/>
      <c r="J12" s="168" t="s">
        <v>62</v>
      </c>
      <c r="K12" s="199" t="s">
        <v>50</v>
      </c>
      <c r="L12" s="332" t="s">
        <v>192</v>
      </c>
      <c r="M12" s="154"/>
    </row>
    <row r="13" spans="1:13" s="96" customFormat="1" ht="17.100000000000001" customHeight="1" thickTop="1">
      <c r="A13" s="312" t="s">
        <v>102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0">
        <f>J13*30</f>
        <v>480</v>
      </c>
      <c r="L13" s="277"/>
      <c r="M13" s="154"/>
    </row>
    <row r="14" spans="1:13" s="96" customFormat="1" ht="17.100000000000001" customHeight="1">
      <c r="A14" s="309" t="s">
        <v>103</v>
      </c>
      <c r="B14" s="107" t="s">
        <v>99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1">
        <f t="shared" ref="K14:K28" si="1">J14*30</f>
        <v>360</v>
      </c>
      <c r="L14" s="278"/>
      <c r="M14" s="154"/>
    </row>
    <row r="15" spans="1:13" s="96" customFormat="1" ht="17.100000000000001" customHeight="1">
      <c r="A15" s="309" t="s">
        <v>104</v>
      </c>
      <c r="B15" s="115" t="s">
        <v>100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1">
        <f t="shared" si="1"/>
        <v>240</v>
      </c>
      <c r="L15" s="278"/>
      <c r="M15" s="154"/>
    </row>
    <row r="16" spans="1:13" s="96" customFormat="1" ht="17.100000000000001" customHeight="1">
      <c r="A16" s="309" t="s">
        <v>105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1">
        <f t="shared" si="1"/>
        <v>30</v>
      </c>
      <c r="L16" s="278"/>
      <c r="M16" s="154"/>
    </row>
    <row r="17" spans="1:13" s="96" customFormat="1" ht="17.100000000000001" customHeight="1">
      <c r="A17" s="309" t="s">
        <v>106</v>
      </c>
      <c r="B17" s="107" t="s">
        <v>9</v>
      </c>
      <c r="C17" s="108">
        <v>2</v>
      </c>
      <c r="D17" s="109">
        <v>2</v>
      </c>
      <c r="E17" s="110">
        <v>2</v>
      </c>
      <c r="F17" s="110">
        <v>1</v>
      </c>
      <c r="G17" s="111">
        <v>1</v>
      </c>
      <c r="H17" s="112">
        <v>1</v>
      </c>
      <c r="I17" s="112">
        <v>1</v>
      </c>
      <c r="J17" s="113">
        <f t="shared" si="0"/>
        <v>8</v>
      </c>
      <c r="K17" s="201">
        <f t="shared" si="1"/>
        <v>240</v>
      </c>
      <c r="L17" s="278"/>
      <c r="M17" s="154"/>
    </row>
    <row r="18" spans="1:13" s="96" customFormat="1" ht="17.100000000000001" customHeight="1">
      <c r="A18" s="309" t="s">
        <v>107</v>
      </c>
      <c r="B18" s="107" t="s">
        <v>10</v>
      </c>
      <c r="C18" s="108"/>
      <c r="D18" s="109"/>
      <c r="E18" s="110"/>
      <c r="F18" s="110">
        <v>1</v>
      </c>
      <c r="G18" s="111">
        <v>1</v>
      </c>
      <c r="H18" s="112">
        <v>1</v>
      </c>
      <c r="I18" s="112">
        <v>1</v>
      </c>
      <c r="J18" s="113">
        <f t="shared" si="0"/>
        <v>2</v>
      </c>
      <c r="K18" s="201">
        <f t="shared" si="1"/>
        <v>60</v>
      </c>
      <c r="L18" s="278"/>
      <c r="M18" s="154"/>
    </row>
    <row r="19" spans="1:13" s="96" customFormat="1" ht="17.100000000000001" customHeight="1">
      <c r="A19" s="309" t="s">
        <v>108</v>
      </c>
      <c r="B19" s="107" t="s">
        <v>41</v>
      </c>
      <c r="C19" s="108"/>
      <c r="D19" s="109">
        <v>1</v>
      </c>
      <c r="E19" s="110">
        <v>1</v>
      </c>
      <c r="F19" s="110"/>
      <c r="G19" s="111"/>
      <c r="H19" s="112"/>
      <c r="I19" s="112"/>
      <c r="J19" s="113">
        <f t="shared" si="0"/>
        <v>2</v>
      </c>
      <c r="K19" s="201">
        <f t="shared" si="1"/>
        <v>60</v>
      </c>
      <c r="L19" s="278"/>
      <c r="M19" s="154"/>
    </row>
    <row r="20" spans="1:13" s="96" customFormat="1" ht="17.100000000000001" customHeight="1">
      <c r="A20" s="309" t="s">
        <v>109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1">
        <f t="shared" si="1"/>
        <v>120</v>
      </c>
      <c r="L20" s="278"/>
      <c r="M20" s="154"/>
    </row>
    <row r="21" spans="1:13" s="96" customFormat="1" ht="17.100000000000001" customHeight="1">
      <c r="A21" s="309" t="s">
        <v>110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1">
        <f t="shared" si="1"/>
        <v>120</v>
      </c>
      <c r="L21" s="278"/>
      <c r="M21" s="154"/>
    </row>
    <row r="22" spans="1:13" s="96" customFormat="1" ht="17.100000000000001" customHeight="1">
      <c r="A22" s="309" t="s">
        <v>111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1">
        <f t="shared" si="1"/>
        <v>120</v>
      </c>
      <c r="L22" s="278"/>
      <c r="M22" s="154"/>
    </row>
    <row r="23" spans="1:13" s="96" customFormat="1" ht="17.100000000000001" customHeight="1">
      <c r="A23" s="309" t="s">
        <v>112</v>
      </c>
      <c r="B23" s="107" t="s">
        <v>68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1">
        <f t="shared" si="1"/>
        <v>120</v>
      </c>
      <c r="L23" s="278"/>
      <c r="M23" s="154"/>
    </row>
    <row r="24" spans="1:13" s="96" customFormat="1" ht="17.100000000000001" customHeight="1">
      <c r="A24" s="309" t="s">
        <v>113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1">
        <f t="shared" si="1"/>
        <v>420</v>
      </c>
      <c r="L24" s="278"/>
      <c r="M24" s="154"/>
    </row>
    <row r="25" spans="1:13" s="96" customFormat="1" ht="17.100000000000001" customHeight="1">
      <c r="A25" s="309" t="s">
        <v>114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1">
        <f t="shared" si="1"/>
        <v>90</v>
      </c>
      <c r="L25" s="278"/>
      <c r="M25" s="154"/>
    </row>
    <row r="26" spans="1:13" s="96" customFormat="1" ht="17.100000000000001" customHeight="1">
      <c r="A26" s="309" t="s">
        <v>115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1">
        <f t="shared" si="1"/>
        <v>450</v>
      </c>
      <c r="L26" s="278"/>
      <c r="M26" s="154"/>
    </row>
    <row r="27" spans="1:13" s="96" customFormat="1" ht="17.100000000000001" customHeight="1">
      <c r="A27" s="309" t="s">
        <v>116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1">
        <f t="shared" si="1"/>
        <v>30</v>
      </c>
      <c r="L27" s="278"/>
      <c r="M27" s="154"/>
    </row>
    <row r="28" spans="1:13" s="96" customFormat="1" ht="17.100000000000001" customHeight="1">
      <c r="A28" s="309" t="s">
        <v>117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1">
        <f t="shared" si="1"/>
        <v>150</v>
      </c>
      <c r="L28" s="278"/>
      <c r="M28" s="154"/>
    </row>
    <row r="29" spans="1:13" s="96" customFormat="1" ht="29.25" customHeight="1">
      <c r="A29" s="409" t="s">
        <v>44</v>
      </c>
      <c r="B29" s="410"/>
      <c r="C29" s="98">
        <f>SUM(C13:C28)</f>
        <v>22</v>
      </c>
      <c r="D29" s="98">
        <f t="shared" ref="D29:G29" si="2">SUM(D13:D28)</f>
        <v>21</v>
      </c>
      <c r="E29" s="98">
        <f t="shared" si="2"/>
        <v>22</v>
      </c>
      <c r="F29" s="98">
        <f t="shared" si="2"/>
        <v>20</v>
      </c>
      <c r="G29" s="98">
        <f t="shared" si="2"/>
        <v>18</v>
      </c>
      <c r="H29" s="121"/>
      <c r="I29" s="121"/>
      <c r="J29" s="99">
        <f>SUM(J13:J28)</f>
        <v>103</v>
      </c>
      <c r="K29" s="202">
        <f>SUM(K13:K28)</f>
        <v>3090</v>
      </c>
      <c r="L29" s="278"/>
      <c r="M29" s="154"/>
    </row>
    <row r="30" spans="1:13" s="96" customFormat="1" ht="17.100000000000001" customHeight="1">
      <c r="A30" s="388" t="s">
        <v>93</v>
      </c>
      <c r="B30" s="388"/>
      <c r="C30" s="108"/>
      <c r="D30" s="109"/>
      <c r="E30" s="110"/>
      <c r="F30" s="110"/>
      <c r="G30" s="111"/>
      <c r="H30" s="112"/>
      <c r="I30" s="112"/>
      <c r="J30" s="113"/>
      <c r="K30" s="201"/>
      <c r="L30" s="278"/>
      <c r="M30" s="154"/>
    </row>
    <row r="31" spans="1:13" s="96" customFormat="1" ht="17.100000000000001" customHeight="1">
      <c r="A31" s="309" t="s">
        <v>118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1">
        <f>J31*30</f>
        <v>180</v>
      </c>
      <c r="L31" s="278"/>
      <c r="M31" s="154"/>
    </row>
    <row r="32" spans="1:13" s="287" customFormat="1" ht="17.100000000000001" customHeight="1">
      <c r="A32" s="305" t="s">
        <v>119</v>
      </c>
      <c r="B32" s="100" t="s">
        <v>61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1">
        <f>J32*30</f>
        <v>60</v>
      </c>
      <c r="L32" s="284"/>
      <c r="M32" s="286"/>
    </row>
    <row r="33" spans="1:13" s="96" customFormat="1" ht="17.100000000000001" customHeight="1">
      <c r="A33" s="411" t="s">
        <v>43</v>
      </c>
      <c r="B33" s="412"/>
      <c r="C33" s="412"/>
      <c r="D33" s="412"/>
      <c r="E33" s="412"/>
      <c r="F33" s="412"/>
      <c r="G33" s="412"/>
      <c r="H33" s="412"/>
      <c r="I33" s="412"/>
      <c r="J33" s="412"/>
      <c r="K33" s="412"/>
      <c r="L33" s="288"/>
      <c r="M33" s="154"/>
    </row>
    <row r="34" spans="1:13" s="96" customFormat="1" ht="17.100000000000001" customHeight="1">
      <c r="A34" s="411" t="s">
        <v>78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289"/>
      <c r="M34" s="290"/>
    </row>
    <row r="35" spans="1:13" s="96" customFormat="1" ht="17.100000000000001" customHeight="1">
      <c r="A35" s="309" t="s">
        <v>120</v>
      </c>
      <c r="B35" s="127" t="s">
        <v>181</v>
      </c>
      <c r="C35" s="109"/>
      <c r="D35" s="109"/>
      <c r="E35" s="128">
        <v>1</v>
      </c>
      <c r="F35" s="110"/>
      <c r="G35" s="111"/>
      <c r="H35" s="112"/>
      <c r="I35" s="112"/>
      <c r="J35" s="129">
        <f>SUM(C35:G35)</f>
        <v>1</v>
      </c>
      <c r="K35" s="201">
        <f>J35*30</f>
        <v>30</v>
      </c>
      <c r="L35" s="291"/>
      <c r="M35" s="274"/>
    </row>
    <row r="36" spans="1:13" s="96" customFormat="1" ht="17.100000000000001" customHeight="1">
      <c r="A36" s="309" t="s">
        <v>121</v>
      </c>
      <c r="B36" s="280" t="s">
        <v>182</v>
      </c>
      <c r="C36" s="109">
        <v>6</v>
      </c>
      <c r="D36" s="109"/>
      <c r="E36" s="110"/>
      <c r="F36" s="110"/>
      <c r="G36" s="111"/>
      <c r="H36" s="112"/>
      <c r="I36" s="112"/>
      <c r="J36" s="129">
        <f t="shared" ref="J36:J51" si="3">SUM(C36:G36)</f>
        <v>6</v>
      </c>
      <c r="K36" s="201">
        <f t="shared" ref="K36:K45" si="4">J36*30</f>
        <v>180</v>
      </c>
      <c r="L36" s="291"/>
      <c r="M36" s="274"/>
    </row>
    <row r="37" spans="1:13" s="96" customFormat="1" ht="17.100000000000001" customHeight="1">
      <c r="A37" s="309" t="s">
        <v>122</v>
      </c>
      <c r="B37" s="280" t="s">
        <v>193</v>
      </c>
      <c r="C37" s="139">
        <v>1</v>
      </c>
      <c r="D37" s="139">
        <v>2</v>
      </c>
      <c r="E37" s="140">
        <v>2</v>
      </c>
      <c r="F37" s="140"/>
      <c r="G37" s="140"/>
      <c r="H37" s="141"/>
      <c r="I37" s="141"/>
      <c r="J37" s="129">
        <f t="shared" si="3"/>
        <v>5</v>
      </c>
      <c r="K37" s="201">
        <f t="shared" si="4"/>
        <v>150</v>
      </c>
      <c r="L37" s="291"/>
      <c r="M37" s="274"/>
    </row>
    <row r="38" spans="1:13" s="96" customFormat="1" ht="17.100000000000001" customHeight="1">
      <c r="A38" s="309" t="s">
        <v>123</v>
      </c>
      <c r="B38" s="281" t="s">
        <v>183</v>
      </c>
      <c r="C38" s="109">
        <v>1</v>
      </c>
      <c r="D38" s="109">
        <v>3</v>
      </c>
      <c r="E38" s="110">
        <v>2</v>
      </c>
      <c r="F38" s="110"/>
      <c r="G38" s="111"/>
      <c r="H38" s="112"/>
      <c r="I38" s="112"/>
      <c r="J38" s="129">
        <f t="shared" si="3"/>
        <v>6</v>
      </c>
      <c r="K38" s="201">
        <f t="shared" si="4"/>
        <v>180</v>
      </c>
      <c r="L38" s="291"/>
      <c r="M38" s="274"/>
    </row>
    <row r="39" spans="1:13" s="96" customFormat="1" ht="17.100000000000001" customHeight="1">
      <c r="A39" s="309" t="s">
        <v>124</v>
      </c>
      <c r="B39" s="281" t="s">
        <v>184</v>
      </c>
      <c r="C39" s="109"/>
      <c r="D39" s="109"/>
      <c r="E39" s="110"/>
      <c r="F39" s="110">
        <v>3</v>
      </c>
      <c r="G39" s="111">
        <v>1</v>
      </c>
      <c r="H39" s="112">
        <v>2</v>
      </c>
      <c r="I39" s="112"/>
      <c r="J39" s="129">
        <f t="shared" si="3"/>
        <v>4</v>
      </c>
      <c r="K39" s="201">
        <f t="shared" si="4"/>
        <v>120</v>
      </c>
      <c r="L39" s="291"/>
      <c r="M39" s="274"/>
    </row>
    <row r="40" spans="1:13" s="96" customFormat="1" ht="17.100000000000001" customHeight="1">
      <c r="A40" s="309" t="s">
        <v>125</v>
      </c>
      <c r="B40" s="281" t="s">
        <v>185</v>
      </c>
      <c r="C40" s="139"/>
      <c r="D40" s="139"/>
      <c r="E40" s="140"/>
      <c r="F40" s="140">
        <v>2</v>
      </c>
      <c r="G40" s="140">
        <v>1</v>
      </c>
      <c r="H40" s="141">
        <v>2</v>
      </c>
      <c r="I40" s="141"/>
      <c r="J40" s="129">
        <f t="shared" si="3"/>
        <v>3</v>
      </c>
      <c r="K40" s="201">
        <f t="shared" si="4"/>
        <v>90</v>
      </c>
      <c r="L40" s="291"/>
      <c r="M40" s="274"/>
    </row>
    <row r="41" spans="1:13" s="96" customFormat="1" ht="17.100000000000001" customHeight="1">
      <c r="A41" s="309" t="s">
        <v>126</v>
      </c>
      <c r="B41" s="127" t="s">
        <v>186</v>
      </c>
      <c r="C41" s="101"/>
      <c r="D41" s="109"/>
      <c r="E41" s="110"/>
      <c r="F41" s="110">
        <v>1</v>
      </c>
      <c r="G41" s="111">
        <v>1</v>
      </c>
      <c r="H41" s="112">
        <v>2</v>
      </c>
      <c r="I41" s="112"/>
      <c r="J41" s="129">
        <f>SUM(C41:G41)</f>
        <v>2</v>
      </c>
      <c r="K41" s="201">
        <f>J41*30</f>
        <v>60</v>
      </c>
      <c r="L41" s="292"/>
      <c r="M41" s="274"/>
    </row>
    <row r="42" spans="1:13" s="96" customFormat="1" ht="17.100000000000001" customHeight="1">
      <c r="A42" s="310" t="s">
        <v>79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6"/>
      <c r="M42" s="293"/>
    </row>
    <row r="43" spans="1:13" s="96" customFormat="1" ht="17.100000000000001" customHeight="1">
      <c r="A43" s="311" t="s">
        <v>82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9"/>
      <c r="M43" s="293"/>
    </row>
    <row r="44" spans="1:13" s="96" customFormat="1" ht="17.100000000000001" customHeight="1">
      <c r="A44" s="309" t="s">
        <v>127</v>
      </c>
      <c r="B44" s="282" t="s">
        <v>187</v>
      </c>
      <c r="C44" s="109"/>
      <c r="D44" s="109">
        <v>4</v>
      </c>
      <c r="E44" s="110">
        <v>4</v>
      </c>
      <c r="F44" s="110"/>
      <c r="G44" s="111"/>
      <c r="H44" s="112"/>
      <c r="I44" s="112"/>
      <c r="J44" s="129">
        <f t="shared" si="3"/>
        <v>8</v>
      </c>
      <c r="K44" s="201">
        <f t="shared" si="4"/>
        <v>240</v>
      </c>
      <c r="L44" s="248">
        <v>240</v>
      </c>
      <c r="M44" s="274"/>
    </row>
    <row r="45" spans="1:13" s="96" customFormat="1" ht="17.100000000000001" customHeight="1">
      <c r="A45" s="309" t="s">
        <v>128</v>
      </c>
      <c r="B45" s="280" t="s">
        <v>188</v>
      </c>
      <c r="C45" s="195"/>
      <c r="D45" s="195">
        <v>4</v>
      </c>
      <c r="E45" s="195">
        <v>3</v>
      </c>
      <c r="F45" s="195"/>
      <c r="G45" s="195"/>
      <c r="H45" s="112"/>
      <c r="I45" s="112"/>
      <c r="J45" s="129">
        <f t="shared" si="3"/>
        <v>7</v>
      </c>
      <c r="K45" s="201">
        <f t="shared" si="4"/>
        <v>210</v>
      </c>
      <c r="L45" s="248">
        <v>210</v>
      </c>
      <c r="M45" s="274"/>
    </row>
    <row r="46" spans="1:13" s="96" customFormat="1" ht="17.100000000000001" customHeight="1">
      <c r="A46" s="311" t="s">
        <v>145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9"/>
      <c r="M46" s="274"/>
    </row>
    <row r="47" spans="1:13" s="96" customFormat="1" ht="17.100000000000001" customHeight="1">
      <c r="A47" s="309" t="s">
        <v>129</v>
      </c>
      <c r="B47" s="280" t="s">
        <v>189</v>
      </c>
      <c r="C47" s="196">
        <v>3</v>
      </c>
      <c r="D47" s="109"/>
      <c r="E47" s="110"/>
      <c r="F47" s="110"/>
      <c r="G47" s="111"/>
      <c r="H47" s="112"/>
      <c r="I47" s="112"/>
      <c r="J47" s="129">
        <f t="shared" si="3"/>
        <v>3</v>
      </c>
      <c r="K47" s="203">
        <f>J47*30</f>
        <v>90</v>
      </c>
      <c r="L47" s="248">
        <v>90</v>
      </c>
      <c r="M47" s="274"/>
    </row>
    <row r="48" spans="1:13" s="96" customFormat="1" ht="17.100000000000001" customHeight="1">
      <c r="A48" s="309" t="s">
        <v>130</v>
      </c>
      <c r="B48" s="280" t="s">
        <v>190</v>
      </c>
      <c r="C48" s="101"/>
      <c r="D48" s="109"/>
      <c r="E48" s="110"/>
      <c r="F48" s="110">
        <v>3</v>
      </c>
      <c r="G48" s="111">
        <v>2</v>
      </c>
      <c r="H48" s="112">
        <v>4</v>
      </c>
      <c r="I48" s="112"/>
      <c r="J48" s="129">
        <f t="shared" si="3"/>
        <v>5</v>
      </c>
      <c r="K48" s="203">
        <f t="shared" ref="K48:K49" si="5">J48*30</f>
        <v>150</v>
      </c>
      <c r="L48" s="248">
        <v>150</v>
      </c>
      <c r="M48" s="274"/>
    </row>
    <row r="49" spans="1:13" s="96" customFormat="1" ht="17.100000000000001" customHeight="1">
      <c r="A49" s="309" t="s">
        <v>131</v>
      </c>
      <c r="B49" s="280" t="s">
        <v>191</v>
      </c>
      <c r="C49" s="101"/>
      <c r="D49" s="109"/>
      <c r="E49" s="110"/>
      <c r="F49" s="110">
        <v>4</v>
      </c>
      <c r="G49" s="111">
        <v>2</v>
      </c>
      <c r="H49" s="112">
        <v>4</v>
      </c>
      <c r="I49" s="112"/>
      <c r="J49" s="129">
        <f t="shared" si="3"/>
        <v>6</v>
      </c>
      <c r="K49" s="203">
        <f t="shared" si="5"/>
        <v>180</v>
      </c>
      <c r="L49" s="248">
        <v>180</v>
      </c>
      <c r="M49" s="274"/>
    </row>
    <row r="50" spans="1:13" s="96" customFormat="1" ht="17.100000000000001" customHeight="1">
      <c r="A50" s="389" t="s">
        <v>35</v>
      </c>
      <c r="B50" s="390"/>
      <c r="C50" s="132">
        <f>SUM(C35:C41,C44:C45,C47:C49)</f>
        <v>11</v>
      </c>
      <c r="D50" s="132">
        <f t="shared" ref="D50:G50" si="6">SUM(D35:D41,D44:D45,D47:D49)</f>
        <v>13</v>
      </c>
      <c r="E50" s="132">
        <f t="shared" si="6"/>
        <v>12</v>
      </c>
      <c r="F50" s="132">
        <f t="shared" si="6"/>
        <v>13</v>
      </c>
      <c r="G50" s="132">
        <f t="shared" si="6"/>
        <v>7</v>
      </c>
      <c r="H50" s="132"/>
      <c r="I50" s="132"/>
      <c r="J50" s="192">
        <f t="shared" si="3"/>
        <v>56</v>
      </c>
      <c r="K50" s="228" t="s">
        <v>95</v>
      </c>
      <c r="L50" s="242">
        <f>SUM(L47:L49,L44:L45)</f>
        <v>870</v>
      </c>
      <c r="M50" s="159"/>
    </row>
    <row r="51" spans="1:13" s="96" customFormat="1" ht="17.100000000000001" customHeight="1">
      <c r="A51" s="389" t="s">
        <v>76</v>
      </c>
      <c r="B51" s="390"/>
      <c r="C51" s="132">
        <f>SUM(C29,C31:C32,C50)</f>
        <v>34</v>
      </c>
      <c r="D51" s="132">
        <f t="shared" ref="D51:G51" si="7">SUM(D29,D31:D32,D50)</f>
        <v>35</v>
      </c>
      <c r="E51" s="132">
        <f t="shared" si="7"/>
        <v>36</v>
      </c>
      <c r="F51" s="132">
        <f t="shared" si="7"/>
        <v>35</v>
      </c>
      <c r="G51" s="132">
        <f t="shared" si="7"/>
        <v>27</v>
      </c>
      <c r="H51" s="132"/>
      <c r="I51" s="132"/>
      <c r="J51" s="193">
        <f t="shared" si="3"/>
        <v>167</v>
      </c>
      <c r="K51" s="229">
        <f>J51*30</f>
        <v>5010</v>
      </c>
      <c r="L51" s="277"/>
      <c r="M51" s="154"/>
    </row>
    <row r="52" spans="1:13" s="96" customFormat="1" ht="17.100000000000001" customHeight="1">
      <c r="A52" s="391" t="s">
        <v>92</v>
      </c>
      <c r="B52" s="392"/>
      <c r="C52" s="135"/>
      <c r="D52" s="135"/>
      <c r="E52" s="135"/>
      <c r="F52" s="135"/>
      <c r="G52" s="135"/>
      <c r="H52" s="135"/>
      <c r="I52" s="135"/>
      <c r="J52" s="135"/>
      <c r="K52" s="206"/>
      <c r="L52" s="278"/>
      <c r="M52" s="154"/>
    </row>
    <row r="53" spans="1:13" s="287" customFormat="1" ht="17.100000000000001" customHeight="1">
      <c r="A53" s="305" t="s">
        <v>132</v>
      </c>
      <c r="B53" s="100" t="s">
        <v>61</v>
      </c>
      <c r="C53" s="124">
        <v>1</v>
      </c>
      <c r="D53" s="124">
        <v>1</v>
      </c>
      <c r="E53" s="124"/>
      <c r="F53" s="124"/>
      <c r="G53" s="125">
        <v>2</v>
      </c>
      <c r="H53" s="112">
        <v>1</v>
      </c>
      <c r="I53" s="112">
        <v>3</v>
      </c>
      <c r="J53" s="126">
        <f>SUM(C53:G53)</f>
        <v>4</v>
      </c>
      <c r="K53" s="207">
        <f>J53*30</f>
        <v>120</v>
      </c>
      <c r="L53" s="284"/>
      <c r="M53" s="286"/>
    </row>
    <row r="54" spans="1:13" s="287" customFormat="1" ht="17.100000000000001" customHeight="1">
      <c r="A54" s="136" t="s">
        <v>96</v>
      </c>
      <c r="B54" s="102"/>
      <c r="C54" s="371">
        <f>J51+J53</f>
        <v>171</v>
      </c>
      <c r="D54" s="372"/>
      <c r="E54" s="372"/>
      <c r="F54" s="372"/>
      <c r="G54" s="372"/>
      <c r="H54" s="372"/>
      <c r="I54" s="373"/>
      <c r="J54" s="137"/>
      <c r="K54" s="208"/>
      <c r="L54" s="284"/>
      <c r="M54" s="286"/>
    </row>
    <row r="55" spans="1:13" s="96" customFormat="1" ht="17.100000000000001" customHeight="1">
      <c r="A55" s="306" t="s">
        <v>133</v>
      </c>
      <c r="B55" s="104" t="s">
        <v>26</v>
      </c>
      <c r="C55" s="105">
        <v>2</v>
      </c>
      <c r="D55" s="139">
        <v>2</v>
      </c>
      <c r="E55" s="140">
        <v>2</v>
      </c>
      <c r="F55" s="140">
        <v>2</v>
      </c>
      <c r="G55" s="140">
        <v>2</v>
      </c>
      <c r="H55" s="141">
        <v>2</v>
      </c>
      <c r="I55" s="141">
        <v>2</v>
      </c>
      <c r="J55" s="142">
        <f>SUM(C55:G55)</f>
        <v>10</v>
      </c>
      <c r="K55" s="201"/>
      <c r="L55" s="278"/>
      <c r="M55" s="154"/>
    </row>
    <row r="56" spans="1:13" s="96" customFormat="1" ht="17.100000000000001" customHeight="1">
      <c r="A56" s="307" t="s">
        <v>134</v>
      </c>
      <c r="B56" s="103" t="s">
        <v>23</v>
      </c>
      <c r="C56" s="144" t="s">
        <v>24</v>
      </c>
      <c r="D56" s="144" t="s">
        <v>24</v>
      </c>
      <c r="E56" s="144" t="s">
        <v>24</v>
      </c>
      <c r="F56" s="160"/>
      <c r="G56" s="160"/>
      <c r="H56" s="145"/>
      <c r="I56" s="145"/>
      <c r="J56" s="146"/>
      <c r="K56" s="200"/>
      <c r="L56" s="278"/>
      <c r="M56" s="154"/>
    </row>
    <row r="57" spans="1:13" s="96" customFormat="1" ht="17.100000000000001" customHeight="1" thickBot="1">
      <c r="A57" s="308" t="s">
        <v>135</v>
      </c>
      <c r="B57" s="148" t="s">
        <v>30</v>
      </c>
      <c r="C57" s="313"/>
      <c r="D57" s="314"/>
      <c r="E57" s="315"/>
      <c r="F57" s="315" t="s">
        <v>64</v>
      </c>
      <c r="G57" s="315" t="s">
        <v>64</v>
      </c>
      <c r="H57" s="316"/>
      <c r="I57" s="316"/>
      <c r="J57" s="153"/>
      <c r="K57" s="209"/>
      <c r="L57" s="285"/>
      <c r="M57" s="154"/>
    </row>
    <row r="58" spans="1:13" s="96" customFormat="1" ht="15" customHeight="1">
      <c r="A58" s="154"/>
      <c r="B58" s="155"/>
      <c r="C58" s="156"/>
      <c r="D58" s="154"/>
      <c r="E58" s="154"/>
      <c r="F58" s="157"/>
      <c r="G58" s="157"/>
      <c r="H58" s="157"/>
      <c r="I58" s="157"/>
      <c r="J58" s="158"/>
      <c r="K58" s="154"/>
      <c r="L58" s="294"/>
      <c r="M58" s="154"/>
    </row>
    <row r="59" spans="1:13" s="96" customFormat="1" ht="15" customHeight="1">
      <c r="A59" s="367" t="s">
        <v>47</v>
      </c>
      <c r="B59" s="367"/>
      <c r="C59" s="367"/>
      <c r="D59" s="367"/>
      <c r="E59" s="367"/>
      <c r="F59" s="367"/>
      <c r="G59" s="367"/>
      <c r="H59" s="367"/>
      <c r="I59" s="367"/>
      <c r="J59" s="367"/>
      <c r="K59" s="367"/>
      <c r="L59" s="154"/>
      <c r="M59" s="154"/>
    </row>
    <row r="60" spans="1:13" s="96" customFormat="1" ht="15" customHeight="1">
      <c r="A60" s="368" t="s">
        <v>84</v>
      </c>
      <c r="B60" s="368"/>
      <c r="C60" s="368"/>
      <c r="D60" s="368"/>
      <c r="E60" s="368"/>
      <c r="F60" s="368"/>
      <c r="G60" s="368"/>
      <c r="H60" s="368"/>
      <c r="I60" s="368"/>
      <c r="J60" s="368"/>
      <c r="K60" s="368"/>
      <c r="L60" s="154"/>
      <c r="M60" s="154"/>
    </row>
    <row r="61" spans="1:13" s="96" customFormat="1" ht="15" customHeight="1">
      <c r="A61" s="368" t="s">
        <v>146</v>
      </c>
      <c r="B61" s="368"/>
      <c r="C61" s="368"/>
      <c r="D61" s="368"/>
      <c r="E61" s="368"/>
      <c r="F61" s="368"/>
      <c r="G61" s="368"/>
      <c r="H61" s="368"/>
      <c r="I61" s="368"/>
      <c r="J61" s="368"/>
      <c r="K61" s="368"/>
      <c r="L61" s="154"/>
      <c r="M61" s="154"/>
    </row>
    <row r="62" spans="1:13" ht="15" customHeight="1"/>
    <row r="63" spans="1:13" ht="42.2" customHeight="1">
      <c r="A63" s="370" t="s">
        <v>167</v>
      </c>
      <c r="B63" s="370"/>
      <c r="C63" s="370"/>
      <c r="D63" s="370"/>
      <c r="E63" s="370"/>
      <c r="F63" s="370"/>
      <c r="G63" s="370"/>
      <c r="H63" s="370"/>
      <c r="I63" s="370"/>
      <c r="J63" s="370"/>
      <c r="K63" s="370"/>
      <c r="L63" s="370"/>
    </row>
  </sheetData>
  <mergeCells count="27">
    <mergeCell ref="J11:L11"/>
    <mergeCell ref="A1:L1"/>
    <mergeCell ref="A6:K6"/>
    <mergeCell ref="A2:K2"/>
    <mergeCell ref="A3:K3"/>
    <mergeCell ref="A4:K4"/>
    <mergeCell ref="A5:K5"/>
    <mergeCell ref="A7:K7"/>
    <mergeCell ref="A8:K8"/>
    <mergeCell ref="A9:K9"/>
    <mergeCell ref="A10:K10"/>
    <mergeCell ref="A11:A12"/>
    <mergeCell ref="B11:B12"/>
    <mergeCell ref="C11:I11"/>
    <mergeCell ref="H12:I12"/>
    <mergeCell ref="A29:B29"/>
    <mergeCell ref="A30:B30"/>
    <mergeCell ref="A33:K33"/>
    <mergeCell ref="A34:K34"/>
    <mergeCell ref="A60:K60"/>
    <mergeCell ref="A63:L63"/>
    <mergeCell ref="A61:K61"/>
    <mergeCell ref="A50:B50"/>
    <mergeCell ref="A51:B51"/>
    <mergeCell ref="A52:B52"/>
    <mergeCell ref="C54:I54"/>
    <mergeCell ref="A59:K59"/>
  </mergeCells>
  <pageMargins left="0.70866141732283461" right="0.70866141732283461" top="0.55118110236220474" bottom="0.3543307086614173" header="0.31496062992125984" footer="0.31496062992125984"/>
  <pageSetup paperSize="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Normal="100" workbookViewId="0">
      <selection activeCell="L12" sqref="L12"/>
    </sheetView>
  </sheetViews>
  <sheetFormatPr defaultColWidth="4" defaultRowHeight="14.25"/>
  <cols>
    <col min="1" max="1" width="3.375" style="21" customWidth="1"/>
    <col min="2" max="2" width="48.75" style="21" customWidth="1"/>
    <col min="3" max="7" width="6" style="1" customWidth="1"/>
    <col min="8" max="9" width="6" style="21" customWidth="1"/>
    <col min="10" max="10" width="5.875" style="21" customWidth="1"/>
    <col min="11" max="11" width="9.875" style="21" customWidth="1"/>
    <col min="12" max="12" width="10.5" style="21" customWidth="1"/>
    <col min="13" max="256" width="8" style="21" customWidth="1"/>
    <col min="257" max="16384" width="4" style="21"/>
  </cols>
  <sheetData>
    <row r="1" spans="1:13" ht="19.5">
      <c r="A1" s="393" t="s">
        <v>200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23"/>
    </row>
    <row r="2" spans="1:13" ht="15">
      <c r="A2" s="405"/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23"/>
      <c r="M2" s="23"/>
    </row>
    <row r="3" spans="1:13" ht="15.75">
      <c r="A3" s="406" t="s">
        <v>155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23"/>
      <c r="M3" s="23"/>
    </row>
    <row r="4" spans="1:13" ht="15" customHeight="1">
      <c r="A4" s="396" t="s">
        <v>88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23"/>
      <c r="M4" s="23"/>
    </row>
    <row r="5" spans="1:13" ht="13.7" customHeight="1">
      <c r="A5" s="397" t="s">
        <v>38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23"/>
      <c r="M5" s="23"/>
    </row>
    <row r="6" spans="1:13" ht="13.7" customHeight="1">
      <c r="A6" s="397" t="s">
        <v>40</v>
      </c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23"/>
      <c r="M6" s="23"/>
    </row>
    <row r="7" spans="1:13" ht="13.7" customHeight="1">
      <c r="A7" s="397" t="s">
        <v>31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23"/>
      <c r="M7" s="23"/>
    </row>
    <row r="8" spans="1:13" ht="15">
      <c r="A8" s="398" t="s">
        <v>48</v>
      </c>
      <c r="B8" s="398"/>
      <c r="C8" s="398"/>
      <c r="D8" s="398"/>
      <c r="E8" s="398"/>
      <c r="F8" s="398"/>
      <c r="G8" s="398"/>
      <c r="H8" s="398"/>
      <c r="I8" s="398"/>
      <c r="J8" s="398"/>
      <c r="K8" s="398"/>
      <c r="L8" s="23"/>
      <c r="M8" s="23"/>
    </row>
    <row r="9" spans="1:13" ht="15">
      <c r="A9" s="399" t="s">
        <v>49</v>
      </c>
      <c r="B9" s="399"/>
      <c r="C9" s="399"/>
      <c r="D9" s="399"/>
      <c r="E9" s="399"/>
      <c r="F9" s="399"/>
      <c r="G9" s="399"/>
      <c r="H9" s="399"/>
      <c r="I9" s="399"/>
      <c r="J9" s="399"/>
      <c r="K9" s="399"/>
      <c r="L9" s="23"/>
      <c r="M9" s="23"/>
    </row>
    <row r="10" spans="1:13" ht="15.75" thickBot="1">
      <c r="A10" s="400"/>
      <c r="B10" s="400"/>
      <c r="C10" s="400"/>
      <c r="D10" s="400"/>
      <c r="E10" s="400"/>
      <c r="F10" s="400"/>
      <c r="G10" s="400"/>
      <c r="H10" s="400"/>
      <c r="I10" s="400"/>
      <c r="J10" s="400"/>
      <c r="K10" s="400"/>
      <c r="L10" s="210"/>
      <c r="M10" s="23"/>
    </row>
    <row r="11" spans="1:13" ht="23.1" customHeight="1">
      <c r="A11" s="378" t="s">
        <v>101</v>
      </c>
      <c r="B11" s="380" t="s">
        <v>67</v>
      </c>
      <c r="C11" s="382" t="s">
        <v>2</v>
      </c>
      <c r="D11" s="382"/>
      <c r="E11" s="382"/>
      <c r="F11" s="382"/>
      <c r="G11" s="382"/>
      <c r="H11" s="382"/>
      <c r="I11" s="382"/>
      <c r="J11" s="413" t="s">
        <v>137</v>
      </c>
      <c r="K11" s="414"/>
      <c r="L11" s="415"/>
      <c r="M11" s="23"/>
    </row>
    <row r="12" spans="1:13" ht="15.75" thickBot="1">
      <c r="A12" s="379"/>
      <c r="B12" s="381"/>
      <c r="C12" s="171" t="s">
        <v>3</v>
      </c>
      <c r="D12" s="172" t="s">
        <v>4</v>
      </c>
      <c r="E12" s="172" t="s">
        <v>5</v>
      </c>
      <c r="F12" s="172" t="s">
        <v>27</v>
      </c>
      <c r="G12" s="172" t="s">
        <v>39</v>
      </c>
      <c r="H12" s="386" t="s">
        <v>94</v>
      </c>
      <c r="I12" s="386"/>
      <c r="J12" s="168" t="s">
        <v>62</v>
      </c>
      <c r="K12" s="253" t="s">
        <v>50</v>
      </c>
      <c r="L12" s="333" t="s">
        <v>151</v>
      </c>
      <c r="M12" s="23"/>
    </row>
    <row r="13" spans="1:13" s="96" customFormat="1" ht="18" customHeight="1" thickTop="1">
      <c r="A13" s="166" t="s">
        <v>102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0">
        <f>J13*30</f>
        <v>480</v>
      </c>
      <c r="L13" s="278"/>
      <c r="M13" s="154"/>
    </row>
    <row r="14" spans="1:13" s="96" customFormat="1" ht="18" customHeight="1">
      <c r="A14" s="114" t="s">
        <v>103</v>
      </c>
      <c r="B14" s="107" t="s">
        <v>99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1">
        <f t="shared" ref="K14:K28" si="1">J14*30</f>
        <v>360</v>
      </c>
      <c r="L14" s="278"/>
      <c r="M14" s="154"/>
    </row>
    <row r="15" spans="1:13" s="96" customFormat="1" ht="18" customHeight="1">
      <c r="A15" s="106" t="s">
        <v>104</v>
      </c>
      <c r="B15" s="115" t="s">
        <v>100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1">
        <f t="shared" si="1"/>
        <v>240</v>
      </c>
      <c r="L15" s="278"/>
      <c r="M15" s="154"/>
    </row>
    <row r="16" spans="1:13" s="96" customFormat="1" ht="18" customHeight="1">
      <c r="A16" s="114" t="s">
        <v>105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1">
        <f t="shared" si="1"/>
        <v>30</v>
      </c>
      <c r="L16" s="278"/>
      <c r="M16" s="154"/>
    </row>
    <row r="17" spans="1:13" s="96" customFormat="1" ht="18" customHeight="1">
      <c r="A17" s="106" t="s">
        <v>106</v>
      </c>
      <c r="B17" s="107" t="s">
        <v>9</v>
      </c>
      <c r="C17" s="108">
        <v>2</v>
      </c>
      <c r="D17" s="109">
        <v>2</v>
      </c>
      <c r="E17" s="110">
        <v>2</v>
      </c>
      <c r="F17" s="110">
        <v>1</v>
      </c>
      <c r="G17" s="111">
        <v>1</v>
      </c>
      <c r="H17" s="112">
        <v>1</v>
      </c>
      <c r="I17" s="112">
        <v>1</v>
      </c>
      <c r="J17" s="113">
        <f t="shared" si="0"/>
        <v>8</v>
      </c>
      <c r="K17" s="201">
        <f t="shared" si="1"/>
        <v>240</v>
      </c>
      <c r="L17" s="278"/>
      <c r="M17" s="154"/>
    </row>
    <row r="18" spans="1:13" s="96" customFormat="1" ht="18" customHeight="1">
      <c r="A18" s="114" t="s">
        <v>107</v>
      </c>
      <c r="B18" s="107" t="s">
        <v>10</v>
      </c>
      <c r="C18" s="108"/>
      <c r="D18" s="109"/>
      <c r="E18" s="110"/>
      <c r="F18" s="110">
        <v>1</v>
      </c>
      <c r="G18" s="111">
        <v>1</v>
      </c>
      <c r="H18" s="112">
        <v>1</v>
      </c>
      <c r="I18" s="112">
        <v>1</v>
      </c>
      <c r="J18" s="113">
        <f t="shared" si="0"/>
        <v>2</v>
      </c>
      <c r="K18" s="201">
        <f t="shared" si="1"/>
        <v>60</v>
      </c>
      <c r="L18" s="278"/>
      <c r="M18" s="154"/>
    </row>
    <row r="19" spans="1:13" s="96" customFormat="1" ht="18" customHeight="1">
      <c r="A19" s="106" t="s">
        <v>108</v>
      </c>
      <c r="B19" s="107" t="s">
        <v>41</v>
      </c>
      <c r="C19" s="108"/>
      <c r="D19" s="109">
        <v>1</v>
      </c>
      <c r="E19" s="110">
        <v>1</v>
      </c>
      <c r="F19" s="110"/>
      <c r="G19" s="111"/>
      <c r="H19" s="112"/>
      <c r="I19" s="112"/>
      <c r="J19" s="113">
        <f t="shared" si="0"/>
        <v>2</v>
      </c>
      <c r="K19" s="201">
        <f t="shared" si="1"/>
        <v>60</v>
      </c>
      <c r="L19" s="278"/>
      <c r="M19" s="154"/>
    </row>
    <row r="20" spans="1:13" s="96" customFormat="1" ht="18" customHeight="1">
      <c r="A20" s="114" t="s">
        <v>109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1">
        <f t="shared" si="1"/>
        <v>120</v>
      </c>
      <c r="L20" s="278"/>
      <c r="M20" s="154"/>
    </row>
    <row r="21" spans="1:13" s="96" customFormat="1" ht="18" customHeight="1">
      <c r="A21" s="106" t="s">
        <v>110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1">
        <f t="shared" si="1"/>
        <v>120</v>
      </c>
      <c r="L21" s="278"/>
      <c r="M21" s="154"/>
    </row>
    <row r="22" spans="1:13" s="96" customFormat="1" ht="18" customHeight="1">
      <c r="A22" s="114" t="s">
        <v>111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1">
        <f t="shared" si="1"/>
        <v>120</v>
      </c>
      <c r="L22" s="278"/>
      <c r="M22" s="154"/>
    </row>
    <row r="23" spans="1:13" s="96" customFormat="1" ht="18" customHeight="1">
      <c r="A23" s="106" t="s">
        <v>112</v>
      </c>
      <c r="B23" s="107" t="s">
        <v>68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1">
        <f t="shared" si="1"/>
        <v>120</v>
      </c>
      <c r="L23" s="278"/>
      <c r="M23" s="154"/>
    </row>
    <row r="24" spans="1:13" s="96" customFormat="1" ht="18" customHeight="1">
      <c r="A24" s="114" t="s">
        <v>113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1">
        <f t="shared" si="1"/>
        <v>420</v>
      </c>
      <c r="L24" s="278"/>
      <c r="M24" s="154"/>
    </row>
    <row r="25" spans="1:13" s="96" customFormat="1" ht="18" customHeight="1">
      <c r="A25" s="106" t="s">
        <v>114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1">
        <f t="shared" si="1"/>
        <v>90</v>
      </c>
      <c r="L25" s="278"/>
      <c r="M25" s="154"/>
    </row>
    <row r="26" spans="1:13" s="96" customFormat="1" ht="18" customHeight="1">
      <c r="A26" s="114" t="s">
        <v>115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1">
        <f t="shared" si="1"/>
        <v>450</v>
      </c>
      <c r="L26" s="278"/>
      <c r="M26" s="154"/>
    </row>
    <row r="27" spans="1:13" s="96" customFormat="1" ht="18" customHeight="1">
      <c r="A27" s="106" t="s">
        <v>116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1">
        <f t="shared" si="1"/>
        <v>30</v>
      </c>
      <c r="L27" s="278"/>
      <c r="M27" s="154"/>
    </row>
    <row r="28" spans="1:13" s="96" customFormat="1" ht="18" customHeight="1">
      <c r="A28" s="114" t="s">
        <v>117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1">
        <f t="shared" si="1"/>
        <v>150</v>
      </c>
      <c r="L28" s="278"/>
      <c r="M28" s="154"/>
    </row>
    <row r="29" spans="1:13" s="96" customFormat="1" ht="31.9" customHeight="1">
      <c r="A29" s="387" t="s">
        <v>44</v>
      </c>
      <c r="B29" s="387"/>
      <c r="C29" s="98">
        <f>SUM(C13:C28)</f>
        <v>22</v>
      </c>
      <c r="D29" s="98">
        <f t="shared" ref="D29:G29" si="2">SUM(D13:D28)</f>
        <v>21</v>
      </c>
      <c r="E29" s="98">
        <f t="shared" si="2"/>
        <v>22</v>
      </c>
      <c r="F29" s="98">
        <f t="shared" si="2"/>
        <v>20</v>
      </c>
      <c r="G29" s="98">
        <f t="shared" si="2"/>
        <v>18</v>
      </c>
      <c r="H29" s="121"/>
      <c r="I29" s="121"/>
      <c r="J29" s="99">
        <f>SUM(J13:J28)</f>
        <v>103</v>
      </c>
      <c r="K29" s="202">
        <f>SUM(K13:K28)</f>
        <v>3090</v>
      </c>
      <c r="L29" s="278"/>
      <c r="M29" s="154"/>
    </row>
    <row r="30" spans="1:13" s="96" customFormat="1" ht="18" customHeight="1">
      <c r="A30" s="388" t="s">
        <v>93</v>
      </c>
      <c r="B30" s="388"/>
      <c r="C30" s="108"/>
      <c r="D30" s="109"/>
      <c r="E30" s="110"/>
      <c r="F30" s="110"/>
      <c r="G30" s="111"/>
      <c r="H30" s="112"/>
      <c r="I30" s="112"/>
      <c r="J30" s="113"/>
      <c r="K30" s="201"/>
      <c r="L30" s="278"/>
      <c r="M30" s="154"/>
    </row>
    <row r="31" spans="1:13" s="96" customFormat="1" ht="18" customHeight="1">
      <c r="A31" s="114" t="s">
        <v>118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1">
        <f>J31*30</f>
        <v>180</v>
      </c>
      <c r="L31" s="278"/>
      <c r="M31" s="154"/>
    </row>
    <row r="32" spans="1:13" s="287" customFormat="1" ht="18" customHeight="1">
      <c r="A32" s="123" t="s">
        <v>119</v>
      </c>
      <c r="B32" s="100" t="s">
        <v>34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1">
        <f>J32*30</f>
        <v>60</v>
      </c>
      <c r="L32" s="279"/>
      <c r="M32" s="286"/>
    </row>
    <row r="33" spans="1:13" s="96" customFormat="1" ht="18" customHeight="1">
      <c r="A33" s="214" t="s">
        <v>43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6"/>
      <c r="M33" s="154"/>
    </row>
    <row r="34" spans="1:13" s="96" customFormat="1" ht="18" customHeight="1">
      <c r="A34" s="217" t="s">
        <v>48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9"/>
      <c r="M34" s="154"/>
    </row>
    <row r="35" spans="1:13" s="96" customFormat="1" ht="18" customHeight="1">
      <c r="A35" s="114" t="s">
        <v>120</v>
      </c>
      <c r="B35" s="127" t="s">
        <v>168</v>
      </c>
      <c r="C35" s="109"/>
      <c r="D35" s="109"/>
      <c r="E35" s="128">
        <v>1</v>
      </c>
      <c r="F35" s="110"/>
      <c r="G35" s="111"/>
      <c r="H35" s="112"/>
      <c r="I35" s="112"/>
      <c r="J35" s="129">
        <f>SUM(C35:G35)</f>
        <v>1</v>
      </c>
      <c r="K35" s="201">
        <f>J35*30</f>
        <v>30</v>
      </c>
      <c r="L35" s="295"/>
      <c r="M35" s="154"/>
    </row>
    <row r="36" spans="1:13" s="96" customFormat="1" ht="18" customHeight="1">
      <c r="A36" s="114" t="s">
        <v>121</v>
      </c>
      <c r="B36" s="127" t="s">
        <v>51</v>
      </c>
      <c r="C36" s="109">
        <v>2</v>
      </c>
      <c r="D36" s="109"/>
      <c r="E36" s="110"/>
      <c r="F36" s="110"/>
      <c r="G36" s="111"/>
      <c r="H36" s="112"/>
      <c r="I36" s="112"/>
      <c r="J36" s="129">
        <f t="shared" ref="J36:J49" si="3">SUM(C36:G36)</f>
        <v>2</v>
      </c>
      <c r="K36" s="201">
        <f t="shared" ref="K36:K43" si="4">J36*30</f>
        <v>60</v>
      </c>
      <c r="L36" s="239">
        <v>30</v>
      </c>
      <c r="M36" s="154"/>
    </row>
    <row r="37" spans="1:13" s="96" customFormat="1" ht="18" customHeight="1">
      <c r="A37" s="114" t="s">
        <v>122</v>
      </c>
      <c r="B37" s="296" t="s">
        <v>52</v>
      </c>
      <c r="C37" s="139">
        <v>2</v>
      </c>
      <c r="D37" s="139">
        <v>2</v>
      </c>
      <c r="E37" s="140"/>
      <c r="F37" s="140"/>
      <c r="G37" s="140"/>
      <c r="H37" s="141"/>
      <c r="I37" s="141"/>
      <c r="J37" s="129">
        <f t="shared" si="3"/>
        <v>4</v>
      </c>
      <c r="K37" s="201">
        <f t="shared" si="4"/>
        <v>120</v>
      </c>
      <c r="L37" s="239">
        <v>70</v>
      </c>
      <c r="M37" s="154"/>
    </row>
    <row r="38" spans="1:13" s="96" customFormat="1" ht="18" customHeight="1">
      <c r="A38" s="114" t="s">
        <v>123</v>
      </c>
      <c r="B38" s="296" t="s">
        <v>53</v>
      </c>
      <c r="C38" s="109">
        <v>2</v>
      </c>
      <c r="D38" s="109">
        <v>2</v>
      </c>
      <c r="E38" s="110"/>
      <c r="F38" s="110"/>
      <c r="G38" s="111"/>
      <c r="H38" s="112"/>
      <c r="I38" s="112"/>
      <c r="J38" s="129">
        <f t="shared" si="3"/>
        <v>4</v>
      </c>
      <c r="K38" s="201">
        <f t="shared" si="4"/>
        <v>120</v>
      </c>
      <c r="L38" s="239">
        <v>70</v>
      </c>
      <c r="M38" s="154"/>
    </row>
    <row r="39" spans="1:13" s="96" customFormat="1" ht="18" customHeight="1">
      <c r="A39" s="114" t="s">
        <v>124</v>
      </c>
      <c r="B39" s="296" t="s">
        <v>54</v>
      </c>
      <c r="C39" s="109"/>
      <c r="D39" s="109">
        <v>2</v>
      </c>
      <c r="E39" s="110">
        <v>3</v>
      </c>
      <c r="F39" s="110"/>
      <c r="G39" s="111"/>
      <c r="H39" s="112"/>
      <c r="I39" s="112"/>
      <c r="J39" s="129">
        <f t="shared" si="3"/>
        <v>5</v>
      </c>
      <c r="K39" s="201">
        <f t="shared" si="4"/>
        <v>150</v>
      </c>
      <c r="L39" s="239">
        <v>80</v>
      </c>
      <c r="M39" s="154"/>
    </row>
    <row r="40" spans="1:13" s="96" customFormat="1" ht="18" customHeight="1">
      <c r="A40" s="114" t="s">
        <v>125</v>
      </c>
      <c r="B40" s="296" t="s">
        <v>60</v>
      </c>
      <c r="C40" s="139">
        <v>2</v>
      </c>
      <c r="D40" s="139">
        <v>3</v>
      </c>
      <c r="E40" s="140"/>
      <c r="F40" s="140"/>
      <c r="G40" s="140"/>
      <c r="H40" s="141"/>
      <c r="I40" s="141"/>
      <c r="J40" s="129">
        <f t="shared" si="3"/>
        <v>5</v>
      </c>
      <c r="K40" s="201">
        <f t="shared" si="4"/>
        <v>150</v>
      </c>
      <c r="L40" s="239">
        <v>80</v>
      </c>
      <c r="M40" s="154"/>
    </row>
    <row r="41" spans="1:13" s="96" customFormat="1" ht="18" customHeight="1">
      <c r="A41" s="114" t="s">
        <v>126</v>
      </c>
      <c r="B41" s="296" t="s">
        <v>55</v>
      </c>
      <c r="C41" s="139"/>
      <c r="D41" s="139">
        <v>2</v>
      </c>
      <c r="E41" s="140">
        <v>2</v>
      </c>
      <c r="F41" s="140"/>
      <c r="G41" s="140"/>
      <c r="H41" s="141"/>
      <c r="I41" s="141"/>
      <c r="J41" s="129">
        <f t="shared" si="3"/>
        <v>4</v>
      </c>
      <c r="K41" s="201">
        <f t="shared" si="4"/>
        <v>120</v>
      </c>
      <c r="L41" s="239">
        <v>60</v>
      </c>
      <c r="M41" s="154"/>
    </row>
    <row r="42" spans="1:13" s="96" customFormat="1" ht="18" customHeight="1">
      <c r="A42" s="114" t="s">
        <v>127</v>
      </c>
      <c r="B42" s="280" t="s">
        <v>56</v>
      </c>
      <c r="C42" s="109">
        <v>3</v>
      </c>
      <c r="D42" s="109">
        <v>2</v>
      </c>
      <c r="E42" s="110">
        <v>2</v>
      </c>
      <c r="F42" s="110"/>
      <c r="G42" s="111"/>
      <c r="H42" s="112"/>
      <c r="I42" s="112"/>
      <c r="J42" s="129">
        <f t="shared" si="3"/>
        <v>7</v>
      </c>
      <c r="K42" s="201">
        <f t="shared" si="4"/>
        <v>210</v>
      </c>
      <c r="L42" s="239">
        <v>120</v>
      </c>
      <c r="M42" s="154"/>
    </row>
    <row r="43" spans="1:13" s="96" customFormat="1" ht="18" customHeight="1">
      <c r="A43" s="114" t="s">
        <v>128</v>
      </c>
      <c r="B43" s="127" t="s">
        <v>163</v>
      </c>
      <c r="C43" s="101"/>
      <c r="D43" s="109"/>
      <c r="E43" s="110">
        <v>1</v>
      </c>
      <c r="F43" s="110">
        <v>1</v>
      </c>
      <c r="G43" s="111"/>
      <c r="H43" s="112"/>
      <c r="I43" s="112"/>
      <c r="J43" s="129">
        <f t="shared" si="3"/>
        <v>2</v>
      </c>
      <c r="K43" s="201">
        <f t="shared" si="4"/>
        <v>60</v>
      </c>
      <c r="L43" s="295"/>
      <c r="M43" s="154"/>
    </row>
    <row r="44" spans="1:13" s="96" customFormat="1" ht="18" customHeight="1">
      <c r="A44" s="217" t="s">
        <v>49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9"/>
      <c r="M44" s="154"/>
    </row>
    <row r="45" spans="1:13" s="96" customFormat="1" ht="18" customHeight="1">
      <c r="A45" s="114" t="s">
        <v>129</v>
      </c>
      <c r="B45" s="127" t="s">
        <v>59</v>
      </c>
      <c r="C45" s="101"/>
      <c r="D45" s="109"/>
      <c r="E45" s="110">
        <v>1</v>
      </c>
      <c r="F45" s="110">
        <v>2</v>
      </c>
      <c r="G45" s="111">
        <v>1</v>
      </c>
      <c r="H45" s="112">
        <v>2</v>
      </c>
      <c r="I45" s="112"/>
      <c r="J45" s="129">
        <f t="shared" si="3"/>
        <v>4</v>
      </c>
      <c r="K45" s="203">
        <f>J45*30</f>
        <v>120</v>
      </c>
      <c r="L45" s="239">
        <v>70</v>
      </c>
      <c r="M45" s="154"/>
    </row>
    <row r="46" spans="1:13" s="96" customFormat="1" ht="18" customHeight="1">
      <c r="A46" s="114" t="s">
        <v>130</v>
      </c>
      <c r="B46" s="127" t="s">
        <v>57</v>
      </c>
      <c r="C46" s="101"/>
      <c r="D46" s="109"/>
      <c r="E46" s="110"/>
      <c r="F46" s="110">
        <v>4</v>
      </c>
      <c r="G46" s="111">
        <v>3</v>
      </c>
      <c r="H46" s="112">
        <v>6</v>
      </c>
      <c r="I46" s="112"/>
      <c r="J46" s="129">
        <f t="shared" si="3"/>
        <v>7</v>
      </c>
      <c r="K46" s="203">
        <f t="shared" ref="K46:K47" si="5">J46*30</f>
        <v>210</v>
      </c>
      <c r="L46" s="239">
        <v>150</v>
      </c>
      <c r="M46" s="154"/>
    </row>
    <row r="47" spans="1:13" s="96" customFormat="1" ht="18" customHeight="1">
      <c r="A47" s="114" t="s">
        <v>131</v>
      </c>
      <c r="B47" s="127" t="s">
        <v>58</v>
      </c>
      <c r="C47" s="101"/>
      <c r="D47" s="109"/>
      <c r="E47" s="110">
        <v>2</v>
      </c>
      <c r="F47" s="110">
        <v>6</v>
      </c>
      <c r="G47" s="111">
        <v>3</v>
      </c>
      <c r="H47" s="112">
        <v>6</v>
      </c>
      <c r="I47" s="112"/>
      <c r="J47" s="129">
        <f t="shared" si="3"/>
        <v>11</v>
      </c>
      <c r="K47" s="203">
        <f t="shared" si="5"/>
        <v>330</v>
      </c>
      <c r="L47" s="239">
        <v>180</v>
      </c>
      <c r="M47" s="154"/>
    </row>
    <row r="48" spans="1:13" s="96" customFormat="1" ht="18" customHeight="1">
      <c r="A48" s="389" t="s">
        <v>35</v>
      </c>
      <c r="B48" s="390"/>
      <c r="C48" s="132">
        <f>SUM(C35:C43,C45:C47)</f>
        <v>11</v>
      </c>
      <c r="D48" s="132">
        <f>SUM(D35:D43,D45:D47)</f>
        <v>13</v>
      </c>
      <c r="E48" s="132">
        <f>SUM(E35:E43,E45:E47)</f>
        <v>12</v>
      </c>
      <c r="F48" s="132">
        <f>SUM(F35:F43,F45:F47)</f>
        <v>13</v>
      </c>
      <c r="G48" s="132">
        <f>SUM(G35:G43,G45:G47)</f>
        <v>7</v>
      </c>
      <c r="H48" s="132"/>
      <c r="I48" s="132"/>
      <c r="J48" s="192">
        <f t="shared" si="3"/>
        <v>56</v>
      </c>
      <c r="K48" s="228" t="s">
        <v>95</v>
      </c>
      <c r="L48" s="242">
        <f>SUM(L45:L47,L36:L42)</f>
        <v>910</v>
      </c>
      <c r="M48" s="159"/>
    </row>
    <row r="49" spans="1:13" s="96" customFormat="1" ht="18" customHeight="1">
      <c r="A49" s="389" t="s">
        <v>76</v>
      </c>
      <c r="B49" s="390"/>
      <c r="C49" s="132">
        <f>SUM(C29,C31:C32,C48)</f>
        <v>34</v>
      </c>
      <c r="D49" s="132">
        <f>SUM(D29,D31:D32,D48)</f>
        <v>35</v>
      </c>
      <c r="E49" s="132">
        <f>SUM(E29,E31:E32,E48)</f>
        <v>36</v>
      </c>
      <c r="F49" s="132">
        <f>SUM(F29,F31:F32,F48)</f>
        <v>35</v>
      </c>
      <c r="G49" s="132">
        <f>SUM(G29,G31:G32,G48)</f>
        <v>27</v>
      </c>
      <c r="H49" s="132"/>
      <c r="I49" s="132"/>
      <c r="J49" s="193">
        <f t="shared" si="3"/>
        <v>167</v>
      </c>
      <c r="K49" s="229">
        <f>J49*30</f>
        <v>5010</v>
      </c>
      <c r="L49" s="277"/>
      <c r="M49" s="154"/>
    </row>
    <row r="50" spans="1:13" s="96" customFormat="1" ht="18" customHeight="1">
      <c r="A50" s="391" t="s">
        <v>92</v>
      </c>
      <c r="B50" s="392"/>
      <c r="C50" s="135"/>
      <c r="D50" s="135"/>
      <c r="E50" s="135"/>
      <c r="F50" s="135"/>
      <c r="G50" s="135"/>
      <c r="H50" s="135"/>
      <c r="I50" s="135"/>
      <c r="J50" s="135"/>
      <c r="K50" s="206"/>
      <c r="L50" s="278"/>
      <c r="M50" s="154"/>
    </row>
    <row r="51" spans="1:13" s="287" customFormat="1" ht="18" customHeight="1">
      <c r="A51" s="123" t="s">
        <v>132</v>
      </c>
      <c r="B51" s="100" t="s">
        <v>34</v>
      </c>
      <c r="C51" s="124">
        <v>1</v>
      </c>
      <c r="D51" s="124">
        <v>1</v>
      </c>
      <c r="E51" s="124"/>
      <c r="F51" s="124"/>
      <c r="G51" s="125">
        <v>2</v>
      </c>
      <c r="H51" s="112">
        <v>1</v>
      </c>
      <c r="I51" s="112">
        <v>3</v>
      </c>
      <c r="J51" s="126">
        <f>SUM(C51:G51)</f>
        <v>4</v>
      </c>
      <c r="K51" s="207">
        <f>J51*30</f>
        <v>120</v>
      </c>
      <c r="L51" s="284"/>
      <c r="M51" s="286"/>
    </row>
    <row r="52" spans="1:13" s="287" customFormat="1" ht="18" customHeight="1">
      <c r="A52" s="136" t="s">
        <v>96</v>
      </c>
      <c r="B52" s="102"/>
      <c r="C52" s="371">
        <f>J49+J51</f>
        <v>171</v>
      </c>
      <c r="D52" s="372"/>
      <c r="E52" s="372"/>
      <c r="F52" s="372"/>
      <c r="G52" s="372"/>
      <c r="H52" s="372"/>
      <c r="I52" s="373"/>
      <c r="J52" s="137"/>
      <c r="K52" s="208"/>
      <c r="L52" s="284"/>
      <c r="M52" s="286"/>
    </row>
    <row r="53" spans="1:13" s="96" customFormat="1" ht="18" customHeight="1">
      <c r="A53" s="138" t="s">
        <v>133</v>
      </c>
      <c r="B53" s="104" t="s">
        <v>26</v>
      </c>
      <c r="C53" s="105">
        <v>2</v>
      </c>
      <c r="D53" s="139">
        <v>2</v>
      </c>
      <c r="E53" s="140">
        <v>2</v>
      </c>
      <c r="F53" s="140">
        <v>2</v>
      </c>
      <c r="G53" s="140">
        <v>2</v>
      </c>
      <c r="H53" s="141">
        <v>2</v>
      </c>
      <c r="I53" s="141">
        <v>2</v>
      </c>
      <c r="J53" s="142">
        <f>SUM(C53:G53)</f>
        <v>10</v>
      </c>
      <c r="K53" s="201"/>
      <c r="L53" s="278"/>
      <c r="M53" s="154"/>
    </row>
    <row r="54" spans="1:13" s="96" customFormat="1" ht="18" customHeight="1">
      <c r="A54" s="143" t="s">
        <v>134</v>
      </c>
      <c r="B54" s="103" t="s">
        <v>23</v>
      </c>
      <c r="C54" s="144" t="s">
        <v>24</v>
      </c>
      <c r="D54" s="144" t="s">
        <v>24</v>
      </c>
      <c r="E54" s="144" t="s">
        <v>24</v>
      </c>
      <c r="F54" s="160"/>
      <c r="G54" s="160"/>
      <c r="H54" s="145"/>
      <c r="I54" s="145"/>
      <c r="J54" s="146"/>
      <c r="K54" s="200"/>
      <c r="L54" s="278"/>
      <c r="M54" s="154"/>
    </row>
    <row r="55" spans="1:13" s="96" customFormat="1" ht="18" customHeight="1" thickBot="1">
      <c r="A55" s="194" t="s">
        <v>135</v>
      </c>
      <c r="B55" s="148" t="s">
        <v>30</v>
      </c>
      <c r="C55" s="149"/>
      <c r="D55" s="150"/>
      <c r="E55" s="151"/>
      <c r="F55" s="151" t="s">
        <v>64</v>
      </c>
      <c r="G55" s="151" t="s">
        <v>64</v>
      </c>
      <c r="H55" s="152"/>
      <c r="I55" s="152"/>
      <c r="J55" s="153"/>
      <c r="K55" s="209"/>
      <c r="L55" s="285"/>
      <c r="M55" s="154"/>
    </row>
    <row r="56" spans="1:13" s="96" customFormat="1" ht="15" customHeight="1">
      <c r="A56" s="154"/>
      <c r="B56" s="155"/>
      <c r="C56" s="156"/>
      <c r="D56" s="154"/>
      <c r="E56" s="154"/>
      <c r="F56" s="157"/>
      <c r="G56" s="157"/>
      <c r="H56" s="157"/>
      <c r="I56" s="157"/>
      <c r="J56" s="158"/>
      <c r="K56" s="154"/>
      <c r="L56" s="294"/>
      <c r="M56" s="154"/>
    </row>
    <row r="57" spans="1:13" s="96" customFormat="1" ht="15" customHeight="1">
      <c r="A57" s="367" t="s">
        <v>47</v>
      </c>
      <c r="B57" s="367"/>
      <c r="C57" s="367"/>
      <c r="D57" s="367"/>
      <c r="E57" s="367"/>
      <c r="F57" s="367"/>
      <c r="G57" s="367"/>
      <c r="H57" s="367"/>
      <c r="I57" s="367"/>
      <c r="J57" s="367"/>
      <c r="K57" s="367"/>
      <c r="L57" s="154"/>
      <c r="M57" s="154"/>
    </row>
    <row r="58" spans="1:13" s="96" customFormat="1" ht="15" customHeight="1">
      <c r="A58" s="368" t="s">
        <v>66</v>
      </c>
      <c r="B58" s="368"/>
      <c r="C58" s="368"/>
      <c r="D58" s="368"/>
      <c r="E58" s="368"/>
      <c r="F58" s="368"/>
      <c r="G58" s="368"/>
      <c r="H58" s="368"/>
      <c r="I58" s="368"/>
      <c r="J58" s="368"/>
      <c r="K58" s="368"/>
      <c r="L58" s="154"/>
      <c r="M58" s="154"/>
    </row>
    <row r="59" spans="1:13" s="96" customFormat="1" ht="15" customHeight="1">
      <c r="A59" s="368" t="s">
        <v>142</v>
      </c>
      <c r="B59" s="368"/>
      <c r="C59" s="368"/>
      <c r="D59" s="368"/>
      <c r="E59" s="368"/>
      <c r="F59" s="368"/>
      <c r="G59" s="368"/>
      <c r="H59" s="368"/>
      <c r="I59" s="368"/>
      <c r="J59" s="368"/>
      <c r="K59" s="368"/>
      <c r="L59" s="154"/>
      <c r="M59" s="154"/>
    </row>
    <row r="60" spans="1:13" ht="15" customHeight="1"/>
    <row r="61" spans="1:13" ht="44.1" customHeight="1">
      <c r="A61" s="370" t="s">
        <v>167</v>
      </c>
      <c r="B61" s="370"/>
      <c r="C61" s="370"/>
      <c r="D61" s="370"/>
      <c r="E61" s="370"/>
      <c r="F61" s="370"/>
      <c r="G61" s="370"/>
      <c r="H61" s="370"/>
      <c r="I61" s="370"/>
      <c r="J61" s="370"/>
      <c r="K61" s="370"/>
      <c r="L61" s="370"/>
    </row>
  </sheetData>
  <mergeCells count="25">
    <mergeCell ref="A1:L1"/>
    <mergeCell ref="A6:K6"/>
    <mergeCell ref="J11:L11"/>
    <mergeCell ref="A2:K2"/>
    <mergeCell ref="A3:K3"/>
    <mergeCell ref="A4:K4"/>
    <mergeCell ref="A5:K5"/>
    <mergeCell ref="A7:K7"/>
    <mergeCell ref="A8:K8"/>
    <mergeCell ref="A9:K9"/>
    <mergeCell ref="A10:K10"/>
    <mergeCell ref="A11:A12"/>
    <mergeCell ref="B11:B12"/>
    <mergeCell ref="C11:I11"/>
    <mergeCell ref="H12:I12"/>
    <mergeCell ref="A61:L61"/>
    <mergeCell ref="A59:K59"/>
    <mergeCell ref="A29:B29"/>
    <mergeCell ref="A30:B30"/>
    <mergeCell ref="A48:B48"/>
    <mergeCell ref="A49:B49"/>
    <mergeCell ref="A50:B50"/>
    <mergeCell ref="C52:I52"/>
    <mergeCell ref="A57:K57"/>
    <mergeCell ref="A58:K58"/>
  </mergeCells>
  <pageMargins left="0.70866141732283472" right="0.70866141732283472" top="0.55118110236220474" bottom="0.35433070866141736" header="0.31496062992125984" footer="0.31496062992125984"/>
  <pageSetup paperSize="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Normal="100" workbookViewId="0">
      <selection activeCell="L12" sqref="L12"/>
    </sheetView>
  </sheetViews>
  <sheetFormatPr defaultColWidth="4" defaultRowHeight="14.25"/>
  <cols>
    <col min="1" max="1" width="4.125" style="21" customWidth="1"/>
    <col min="2" max="2" width="44.5" style="21" customWidth="1"/>
    <col min="3" max="7" width="6.375" style="1" customWidth="1"/>
    <col min="8" max="9" width="6.375" style="21" customWidth="1"/>
    <col min="10" max="10" width="5.75" style="21" customWidth="1"/>
    <col min="11" max="11" width="10.25" style="21" bestFit="1" customWidth="1"/>
    <col min="12" max="12" width="11" style="21" bestFit="1" customWidth="1"/>
    <col min="13" max="256" width="8" style="21" customWidth="1"/>
    <col min="257" max="16384" width="4" style="21"/>
  </cols>
  <sheetData>
    <row r="1" spans="1:13" ht="18.399999999999999" customHeight="1">
      <c r="A1" s="393" t="s">
        <v>201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23"/>
    </row>
    <row r="2" spans="1:13" ht="15.75">
      <c r="A2" s="265"/>
      <c r="B2" s="266"/>
      <c r="C2" s="7"/>
      <c r="D2" s="6"/>
      <c r="E2" s="6"/>
      <c r="F2" s="6"/>
      <c r="G2" s="6"/>
      <c r="H2" s="6"/>
      <c r="I2" s="6"/>
      <c r="J2" s="6"/>
      <c r="K2" s="23"/>
      <c r="L2" s="23"/>
      <c r="M2" s="23"/>
    </row>
    <row r="3" spans="1:13" ht="15.75">
      <c r="A3" s="267" t="s">
        <v>154</v>
      </c>
      <c r="B3" s="267"/>
      <c r="C3" s="267"/>
      <c r="D3" s="267"/>
      <c r="E3" s="267"/>
      <c r="F3" s="6"/>
      <c r="G3" s="6"/>
      <c r="H3" s="6"/>
      <c r="I3" s="6"/>
      <c r="J3" s="6"/>
      <c r="K3" s="23"/>
      <c r="L3" s="23"/>
      <c r="M3" s="23"/>
    </row>
    <row r="4" spans="1:13" ht="15" customHeight="1">
      <c r="A4" s="396" t="s">
        <v>88</v>
      </c>
      <c r="B4" s="396"/>
      <c r="C4" s="396"/>
      <c r="D4" s="396"/>
      <c r="E4" s="396"/>
      <c r="F4" s="396"/>
      <c r="G4" s="396"/>
      <c r="H4" s="396"/>
      <c r="I4" s="396"/>
      <c r="J4" s="396"/>
      <c r="K4" s="23"/>
      <c r="L4" s="23"/>
      <c r="M4" s="23"/>
    </row>
    <row r="5" spans="1:13">
      <c r="A5" s="397" t="s">
        <v>38</v>
      </c>
      <c r="B5" s="397"/>
      <c r="C5" s="7"/>
      <c r="D5" s="397"/>
      <c r="E5" s="397"/>
      <c r="F5" s="397"/>
      <c r="G5" s="397"/>
      <c r="H5" s="397"/>
      <c r="I5" s="397"/>
      <c r="J5" s="397"/>
      <c r="K5" s="23"/>
      <c r="L5" s="23"/>
      <c r="M5" s="23"/>
    </row>
    <row r="6" spans="1:13">
      <c r="A6" s="397" t="s">
        <v>40</v>
      </c>
      <c r="B6" s="397"/>
      <c r="C6" s="397"/>
      <c r="D6" s="397"/>
      <c r="E6" s="397"/>
      <c r="F6" s="397"/>
      <c r="G6" s="397"/>
      <c r="H6" s="397"/>
      <c r="I6" s="397"/>
      <c r="J6" s="397"/>
      <c r="K6" s="23"/>
      <c r="L6" s="23"/>
      <c r="M6" s="23"/>
    </row>
    <row r="7" spans="1:13">
      <c r="A7" s="397" t="s">
        <v>31</v>
      </c>
      <c r="B7" s="397"/>
      <c r="C7" s="9"/>
      <c r="D7" s="27"/>
      <c r="E7" s="27"/>
      <c r="F7" s="27"/>
      <c r="G7" s="32"/>
      <c r="H7" s="27"/>
      <c r="I7" s="27"/>
      <c r="J7" s="27"/>
      <c r="K7" s="23"/>
      <c r="L7" s="23"/>
      <c r="M7" s="23"/>
    </row>
    <row r="8" spans="1:13" ht="15">
      <c r="A8" s="10" t="s">
        <v>49</v>
      </c>
      <c r="B8" s="23"/>
      <c r="C8" s="11"/>
      <c r="D8" s="8"/>
      <c r="E8" s="12"/>
      <c r="F8" s="12"/>
      <c r="G8" s="12"/>
      <c r="H8" s="12"/>
      <c r="I8" s="13"/>
      <c r="J8" s="13"/>
      <c r="K8" s="23"/>
      <c r="L8" s="23"/>
      <c r="M8" s="23"/>
    </row>
    <row r="9" spans="1:13" ht="15">
      <c r="A9" s="14" t="s">
        <v>70</v>
      </c>
      <c r="B9" s="15"/>
      <c r="C9" s="11"/>
      <c r="D9" s="12"/>
      <c r="E9" s="12"/>
      <c r="F9" s="12"/>
      <c r="G9" s="12"/>
      <c r="H9" s="12"/>
      <c r="I9" s="13"/>
      <c r="J9" s="13"/>
      <c r="K9" s="23"/>
      <c r="L9" s="23"/>
      <c r="M9" s="23"/>
    </row>
    <row r="10" spans="1:13" ht="15.75" thickBot="1">
      <c r="A10" s="14"/>
      <c r="B10" s="15"/>
      <c r="C10" s="11"/>
      <c r="D10" s="12"/>
      <c r="E10" s="12"/>
      <c r="F10" s="12"/>
      <c r="G10" s="12"/>
      <c r="H10" s="12"/>
      <c r="I10" s="13"/>
      <c r="J10" s="225"/>
      <c r="K10" s="210"/>
      <c r="L10" s="210"/>
      <c r="M10" s="23"/>
    </row>
    <row r="11" spans="1:13" ht="23.1" customHeight="1">
      <c r="A11" s="378" t="s">
        <v>101</v>
      </c>
      <c r="B11" s="380" t="s">
        <v>67</v>
      </c>
      <c r="C11" s="382" t="s">
        <v>2</v>
      </c>
      <c r="D11" s="382"/>
      <c r="E11" s="382"/>
      <c r="F11" s="382"/>
      <c r="G11" s="382"/>
      <c r="H11" s="382"/>
      <c r="I11" s="382"/>
      <c r="J11" s="413" t="s">
        <v>137</v>
      </c>
      <c r="K11" s="414"/>
      <c r="L11" s="415"/>
      <c r="M11" s="23"/>
    </row>
    <row r="12" spans="1:13" ht="15.75" thickBot="1">
      <c r="A12" s="379"/>
      <c r="B12" s="381"/>
      <c r="C12" s="169" t="s">
        <v>3</v>
      </c>
      <c r="D12" s="170" t="s">
        <v>4</v>
      </c>
      <c r="E12" s="170" t="s">
        <v>5</v>
      </c>
      <c r="F12" s="170" t="s">
        <v>27</v>
      </c>
      <c r="G12" s="170" t="s">
        <v>39</v>
      </c>
      <c r="H12" s="386" t="s">
        <v>94</v>
      </c>
      <c r="I12" s="386"/>
      <c r="J12" s="168" t="s">
        <v>62</v>
      </c>
      <c r="K12" s="199" t="s">
        <v>50</v>
      </c>
      <c r="L12" s="333" t="s">
        <v>151</v>
      </c>
      <c r="M12" s="23"/>
    </row>
    <row r="13" spans="1:13" ht="18" customHeight="1" thickTop="1">
      <c r="A13" s="166" t="s">
        <v>102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0">
        <f>J13*30</f>
        <v>480</v>
      </c>
      <c r="L13" s="227"/>
      <c r="M13" s="23"/>
    </row>
    <row r="14" spans="1:13" ht="18" customHeight="1">
      <c r="A14" s="114" t="s">
        <v>103</v>
      </c>
      <c r="B14" s="107" t="s">
        <v>99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1">
        <f t="shared" ref="K14:K28" si="1">J14*30</f>
        <v>360</v>
      </c>
      <c r="L14" s="220"/>
      <c r="M14" s="23"/>
    </row>
    <row r="15" spans="1:13" ht="18" customHeight="1">
      <c r="A15" s="106" t="s">
        <v>104</v>
      </c>
      <c r="B15" s="115" t="s">
        <v>100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1">
        <f t="shared" si="1"/>
        <v>240</v>
      </c>
      <c r="L15" s="220"/>
      <c r="M15" s="23"/>
    </row>
    <row r="16" spans="1:13" ht="18" customHeight="1">
      <c r="A16" s="114" t="s">
        <v>105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1">
        <f t="shared" si="1"/>
        <v>30</v>
      </c>
      <c r="L16" s="220"/>
      <c r="M16" s="23"/>
    </row>
    <row r="17" spans="1:13" ht="18" customHeight="1">
      <c r="A17" s="106" t="s">
        <v>106</v>
      </c>
      <c r="B17" s="107" t="s">
        <v>9</v>
      </c>
      <c r="C17" s="108">
        <v>2</v>
      </c>
      <c r="D17" s="109">
        <v>2</v>
      </c>
      <c r="E17" s="110">
        <v>2</v>
      </c>
      <c r="F17" s="110">
        <v>1</v>
      </c>
      <c r="G17" s="111">
        <v>1</v>
      </c>
      <c r="H17" s="112">
        <v>1</v>
      </c>
      <c r="I17" s="112">
        <v>1</v>
      </c>
      <c r="J17" s="113">
        <f t="shared" si="0"/>
        <v>8</v>
      </c>
      <c r="K17" s="201">
        <f t="shared" si="1"/>
        <v>240</v>
      </c>
      <c r="L17" s="220"/>
      <c r="M17" s="23"/>
    </row>
    <row r="18" spans="1:13" ht="18" customHeight="1">
      <c r="A18" s="114" t="s">
        <v>107</v>
      </c>
      <c r="B18" s="107" t="s">
        <v>10</v>
      </c>
      <c r="C18" s="108"/>
      <c r="D18" s="109"/>
      <c r="E18" s="110"/>
      <c r="F18" s="110">
        <v>1</v>
      </c>
      <c r="G18" s="111">
        <v>1</v>
      </c>
      <c r="H18" s="112">
        <v>1</v>
      </c>
      <c r="I18" s="112">
        <v>1</v>
      </c>
      <c r="J18" s="113">
        <f t="shared" si="0"/>
        <v>2</v>
      </c>
      <c r="K18" s="201">
        <f t="shared" si="1"/>
        <v>60</v>
      </c>
      <c r="L18" s="220"/>
      <c r="M18" s="23"/>
    </row>
    <row r="19" spans="1:13" ht="18" customHeight="1">
      <c r="A19" s="106" t="s">
        <v>108</v>
      </c>
      <c r="B19" s="107" t="s">
        <v>41</v>
      </c>
      <c r="C19" s="108"/>
      <c r="D19" s="109">
        <v>1</v>
      </c>
      <c r="E19" s="110">
        <v>1</v>
      </c>
      <c r="F19" s="110"/>
      <c r="G19" s="111"/>
      <c r="H19" s="112"/>
      <c r="I19" s="112"/>
      <c r="J19" s="113">
        <f t="shared" si="0"/>
        <v>2</v>
      </c>
      <c r="K19" s="201">
        <f t="shared" si="1"/>
        <v>60</v>
      </c>
      <c r="L19" s="220"/>
      <c r="M19" s="23"/>
    </row>
    <row r="20" spans="1:13" ht="18" customHeight="1">
      <c r="A20" s="114" t="s">
        <v>109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1">
        <f t="shared" si="1"/>
        <v>120</v>
      </c>
      <c r="L20" s="220"/>
      <c r="M20" s="23"/>
    </row>
    <row r="21" spans="1:13" ht="18" customHeight="1">
      <c r="A21" s="106" t="s">
        <v>110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1">
        <f t="shared" si="1"/>
        <v>120</v>
      </c>
      <c r="L21" s="220"/>
      <c r="M21" s="23"/>
    </row>
    <row r="22" spans="1:13" ht="18" customHeight="1">
      <c r="A22" s="114" t="s">
        <v>111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1">
        <f t="shared" si="1"/>
        <v>120</v>
      </c>
      <c r="L22" s="220"/>
      <c r="M22" s="23"/>
    </row>
    <row r="23" spans="1:13" ht="18" customHeight="1">
      <c r="A23" s="106" t="s">
        <v>112</v>
      </c>
      <c r="B23" s="107" t="s">
        <v>68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1">
        <f t="shared" si="1"/>
        <v>120</v>
      </c>
      <c r="L23" s="220"/>
      <c r="M23" s="23"/>
    </row>
    <row r="24" spans="1:13" ht="18" customHeight="1">
      <c r="A24" s="114" t="s">
        <v>113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1">
        <f t="shared" si="1"/>
        <v>420</v>
      </c>
      <c r="L24" s="220"/>
      <c r="M24" s="23"/>
    </row>
    <row r="25" spans="1:13" ht="18" customHeight="1">
      <c r="A25" s="106" t="s">
        <v>114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1">
        <f t="shared" si="1"/>
        <v>90</v>
      </c>
      <c r="L25" s="220"/>
      <c r="M25" s="23"/>
    </row>
    <row r="26" spans="1:13" ht="18" customHeight="1">
      <c r="A26" s="114" t="s">
        <v>115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1">
        <f t="shared" si="1"/>
        <v>450</v>
      </c>
      <c r="L26" s="220"/>
      <c r="M26" s="23"/>
    </row>
    <row r="27" spans="1:13" ht="18" customHeight="1">
      <c r="A27" s="106" t="s">
        <v>116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1">
        <f t="shared" si="1"/>
        <v>30</v>
      </c>
      <c r="L27" s="220"/>
      <c r="M27" s="23"/>
    </row>
    <row r="28" spans="1:13" ht="18" customHeight="1">
      <c r="A28" s="114" t="s">
        <v>117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1">
        <f t="shared" si="1"/>
        <v>150</v>
      </c>
      <c r="L28" s="220"/>
      <c r="M28" s="23"/>
    </row>
    <row r="29" spans="1:13" ht="30.6" customHeight="1">
      <c r="A29" s="402" t="s">
        <v>44</v>
      </c>
      <c r="B29" s="403"/>
      <c r="C29" s="98">
        <f>SUM(C13:C28)</f>
        <v>22</v>
      </c>
      <c r="D29" s="98">
        <f t="shared" ref="D29:G29" si="2">SUM(D13:D28)</f>
        <v>21</v>
      </c>
      <c r="E29" s="98">
        <f t="shared" si="2"/>
        <v>22</v>
      </c>
      <c r="F29" s="98">
        <f t="shared" si="2"/>
        <v>20</v>
      </c>
      <c r="G29" s="98">
        <f t="shared" si="2"/>
        <v>18</v>
      </c>
      <c r="H29" s="121"/>
      <c r="I29" s="121"/>
      <c r="J29" s="99">
        <f>SUM(J13:J28)</f>
        <v>103</v>
      </c>
      <c r="K29" s="202">
        <f>SUM(K13:K28)</f>
        <v>3090</v>
      </c>
      <c r="L29" s="220"/>
      <c r="M29" s="23"/>
    </row>
    <row r="30" spans="1:13" ht="18" customHeight="1">
      <c r="A30" s="388" t="s">
        <v>93</v>
      </c>
      <c r="B30" s="388"/>
      <c r="C30" s="108"/>
      <c r="D30" s="109"/>
      <c r="E30" s="110"/>
      <c r="F30" s="110"/>
      <c r="G30" s="111"/>
      <c r="H30" s="112"/>
      <c r="I30" s="112"/>
      <c r="J30" s="113"/>
      <c r="K30" s="201"/>
      <c r="L30" s="220"/>
      <c r="M30" s="23"/>
    </row>
    <row r="31" spans="1:13" ht="18" customHeight="1">
      <c r="A31" s="114" t="s">
        <v>118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1">
        <f>J31*30</f>
        <v>180</v>
      </c>
      <c r="L31" s="220"/>
      <c r="M31" s="23"/>
    </row>
    <row r="32" spans="1:13" s="71" customFormat="1" ht="18" customHeight="1">
      <c r="A32" s="123" t="s">
        <v>119</v>
      </c>
      <c r="B32" s="100" t="s">
        <v>34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1">
        <f>J32*30</f>
        <v>60</v>
      </c>
      <c r="L32" s="221"/>
      <c r="M32" s="97"/>
    </row>
    <row r="33" spans="1:13" ht="18" customHeight="1">
      <c r="A33" s="214" t="s">
        <v>43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6"/>
      <c r="M33" s="23"/>
    </row>
    <row r="34" spans="1:13" ht="18" customHeight="1">
      <c r="A34" s="217" t="s">
        <v>49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9"/>
      <c r="M34" s="23"/>
    </row>
    <row r="35" spans="1:13" ht="18" customHeight="1">
      <c r="A35" s="114" t="s">
        <v>120</v>
      </c>
      <c r="B35" s="127" t="s">
        <v>165</v>
      </c>
      <c r="C35" s="109"/>
      <c r="D35" s="109"/>
      <c r="E35" s="128">
        <v>1</v>
      </c>
      <c r="F35" s="110"/>
      <c r="G35" s="111"/>
      <c r="H35" s="112"/>
      <c r="I35" s="112"/>
      <c r="J35" s="129">
        <f>SUM(C35:G35)</f>
        <v>1</v>
      </c>
      <c r="K35" s="201">
        <f>J35*30</f>
        <v>30</v>
      </c>
      <c r="L35" s="239"/>
      <c r="M35" s="23"/>
    </row>
    <row r="36" spans="1:13" ht="18" customHeight="1">
      <c r="A36" s="114" t="s">
        <v>121</v>
      </c>
      <c r="B36" s="127" t="s">
        <v>69</v>
      </c>
      <c r="C36" s="109">
        <v>2</v>
      </c>
      <c r="D36" s="109"/>
      <c r="E36" s="110"/>
      <c r="F36" s="110"/>
      <c r="G36" s="111"/>
      <c r="H36" s="112"/>
      <c r="I36" s="112"/>
      <c r="J36" s="129">
        <f t="shared" ref="J36:J40" si="3">SUM(C36:G36)</f>
        <v>2</v>
      </c>
      <c r="K36" s="201">
        <f t="shared" ref="K36:K40" si="4">J36*30</f>
        <v>60</v>
      </c>
      <c r="L36" s="241">
        <v>30</v>
      </c>
      <c r="M36" s="23"/>
    </row>
    <row r="37" spans="1:13" ht="18" customHeight="1">
      <c r="A37" s="114" t="s">
        <v>122</v>
      </c>
      <c r="B37" s="127" t="s">
        <v>59</v>
      </c>
      <c r="C37" s="109">
        <v>2</v>
      </c>
      <c r="D37" s="109">
        <v>2</v>
      </c>
      <c r="E37" s="110"/>
      <c r="F37" s="110"/>
      <c r="G37" s="111"/>
      <c r="H37" s="112"/>
      <c r="I37" s="112"/>
      <c r="J37" s="129">
        <f t="shared" si="3"/>
        <v>4</v>
      </c>
      <c r="K37" s="201">
        <f t="shared" si="4"/>
        <v>120</v>
      </c>
      <c r="L37" s="241">
        <v>70</v>
      </c>
      <c r="M37" s="23"/>
    </row>
    <row r="38" spans="1:13" ht="18" customHeight="1">
      <c r="A38" s="114" t="s">
        <v>123</v>
      </c>
      <c r="B38" s="127" t="s">
        <v>57</v>
      </c>
      <c r="C38" s="109">
        <v>3</v>
      </c>
      <c r="D38" s="109">
        <v>3</v>
      </c>
      <c r="E38" s="110">
        <v>2</v>
      </c>
      <c r="F38" s="110"/>
      <c r="G38" s="111"/>
      <c r="H38" s="112"/>
      <c r="I38" s="112"/>
      <c r="J38" s="129">
        <f t="shared" si="3"/>
        <v>8</v>
      </c>
      <c r="K38" s="201">
        <f t="shared" si="4"/>
        <v>240</v>
      </c>
      <c r="L38" s="241">
        <v>130</v>
      </c>
      <c r="M38" s="23"/>
    </row>
    <row r="39" spans="1:13" ht="18" customHeight="1">
      <c r="A39" s="114" t="s">
        <v>124</v>
      </c>
      <c r="B39" s="127" t="s">
        <v>58</v>
      </c>
      <c r="C39" s="109">
        <v>4</v>
      </c>
      <c r="D39" s="109">
        <v>3</v>
      </c>
      <c r="E39" s="110">
        <v>2</v>
      </c>
      <c r="F39" s="110"/>
      <c r="G39" s="111"/>
      <c r="H39" s="112"/>
      <c r="I39" s="112"/>
      <c r="J39" s="129">
        <f t="shared" si="3"/>
        <v>9</v>
      </c>
      <c r="K39" s="201">
        <f t="shared" si="4"/>
        <v>270</v>
      </c>
      <c r="L39" s="241">
        <v>170</v>
      </c>
      <c r="M39" s="23"/>
    </row>
    <row r="40" spans="1:13" ht="18" customHeight="1">
      <c r="A40" s="114" t="s">
        <v>125</v>
      </c>
      <c r="B40" s="127" t="s">
        <v>166</v>
      </c>
      <c r="C40" s="101"/>
      <c r="D40" s="109"/>
      <c r="E40" s="110">
        <v>1</v>
      </c>
      <c r="F40" s="110">
        <v>1</v>
      </c>
      <c r="G40" s="111"/>
      <c r="H40" s="112"/>
      <c r="I40" s="112"/>
      <c r="J40" s="129">
        <f t="shared" si="3"/>
        <v>2</v>
      </c>
      <c r="K40" s="201">
        <f t="shared" si="4"/>
        <v>60</v>
      </c>
      <c r="L40" s="239"/>
      <c r="M40" s="23"/>
    </row>
    <row r="41" spans="1:13" ht="18" customHeight="1">
      <c r="A41" s="211" t="s">
        <v>70</v>
      </c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3"/>
      <c r="M41" s="23"/>
    </row>
    <row r="42" spans="1:13" ht="18" customHeight="1">
      <c r="A42" s="114" t="s">
        <v>126</v>
      </c>
      <c r="B42" s="127" t="s">
        <v>71</v>
      </c>
      <c r="C42" s="101"/>
      <c r="D42" s="109">
        <v>2</v>
      </c>
      <c r="E42" s="110">
        <v>2</v>
      </c>
      <c r="F42" s="110"/>
      <c r="G42" s="111"/>
      <c r="H42" s="112"/>
      <c r="I42" s="112"/>
      <c r="J42" s="130">
        <f>SUM(C42:G42)</f>
        <v>4</v>
      </c>
      <c r="K42" s="203">
        <f>J42*30</f>
        <v>120</v>
      </c>
      <c r="L42" s="241">
        <v>60</v>
      </c>
      <c r="M42" s="23"/>
    </row>
    <row r="43" spans="1:13" ht="18" customHeight="1">
      <c r="A43" s="114" t="s">
        <v>127</v>
      </c>
      <c r="B43" s="127" t="s">
        <v>72</v>
      </c>
      <c r="C43" s="101"/>
      <c r="D43" s="109">
        <v>3</v>
      </c>
      <c r="E43" s="110">
        <v>2</v>
      </c>
      <c r="F43" s="110">
        <v>2</v>
      </c>
      <c r="G43" s="111"/>
      <c r="H43" s="112"/>
      <c r="I43" s="112"/>
      <c r="J43" s="130">
        <f t="shared" ref="J43:J47" si="5">SUM(C43:G43)</f>
        <v>7</v>
      </c>
      <c r="K43" s="203">
        <f t="shared" ref="K43:K47" si="6">J43*30</f>
        <v>210</v>
      </c>
      <c r="L43" s="241">
        <v>120</v>
      </c>
      <c r="M43" s="23"/>
    </row>
    <row r="44" spans="1:13" ht="18" customHeight="1">
      <c r="A44" s="114" t="s">
        <v>128</v>
      </c>
      <c r="B44" s="127" t="s">
        <v>73</v>
      </c>
      <c r="C44" s="101"/>
      <c r="D44" s="109"/>
      <c r="E44" s="110">
        <v>2</v>
      </c>
      <c r="F44" s="110">
        <v>2</v>
      </c>
      <c r="G44" s="111">
        <v>1</v>
      </c>
      <c r="H44" s="112">
        <v>2</v>
      </c>
      <c r="I44" s="112"/>
      <c r="J44" s="130">
        <f t="shared" si="5"/>
        <v>5</v>
      </c>
      <c r="K44" s="203">
        <f t="shared" si="6"/>
        <v>150</v>
      </c>
      <c r="L44" s="241">
        <v>80</v>
      </c>
      <c r="M44" s="23"/>
    </row>
    <row r="45" spans="1:13" ht="18" customHeight="1">
      <c r="A45" s="114" t="s">
        <v>129</v>
      </c>
      <c r="B45" s="127" t="s">
        <v>74</v>
      </c>
      <c r="C45" s="101"/>
      <c r="D45" s="109"/>
      <c r="E45" s="110"/>
      <c r="F45" s="110">
        <v>4</v>
      </c>
      <c r="G45" s="111">
        <v>2</v>
      </c>
      <c r="H45" s="112">
        <v>4</v>
      </c>
      <c r="I45" s="112"/>
      <c r="J45" s="130">
        <f t="shared" si="5"/>
        <v>6</v>
      </c>
      <c r="K45" s="203">
        <f t="shared" si="6"/>
        <v>180</v>
      </c>
      <c r="L45" s="328">
        <v>120</v>
      </c>
      <c r="M45" s="23"/>
    </row>
    <row r="46" spans="1:13" ht="18" customHeight="1">
      <c r="A46" s="114" t="s">
        <v>130</v>
      </c>
      <c r="B46" s="127" t="s">
        <v>152</v>
      </c>
      <c r="C46" s="101"/>
      <c r="D46" s="109"/>
      <c r="E46" s="110"/>
      <c r="F46" s="110">
        <v>4</v>
      </c>
      <c r="G46" s="111">
        <v>2</v>
      </c>
      <c r="H46" s="112">
        <v>4</v>
      </c>
      <c r="I46" s="112"/>
      <c r="J46" s="130">
        <f t="shared" si="5"/>
        <v>6</v>
      </c>
      <c r="K46" s="203">
        <f t="shared" si="6"/>
        <v>180</v>
      </c>
      <c r="L46" s="328">
        <v>120</v>
      </c>
      <c r="M46" s="23"/>
    </row>
    <row r="47" spans="1:13" ht="18" customHeight="1">
      <c r="A47" s="114" t="s">
        <v>131</v>
      </c>
      <c r="B47" s="127" t="s">
        <v>75</v>
      </c>
      <c r="C47" s="101"/>
      <c r="D47" s="109"/>
      <c r="E47" s="110"/>
      <c r="F47" s="110"/>
      <c r="G47" s="111">
        <v>2</v>
      </c>
      <c r="H47" s="112">
        <v>4</v>
      </c>
      <c r="I47" s="112"/>
      <c r="J47" s="130">
        <f t="shared" si="5"/>
        <v>2</v>
      </c>
      <c r="K47" s="203">
        <f t="shared" si="6"/>
        <v>60</v>
      </c>
      <c r="L47" s="328">
        <v>30</v>
      </c>
      <c r="M47" s="23"/>
    </row>
    <row r="48" spans="1:13" ht="18" customHeight="1">
      <c r="A48" s="407" t="s">
        <v>35</v>
      </c>
      <c r="B48" s="408"/>
      <c r="C48" s="131">
        <f t="shared" ref="C48:E48" si="7">SUM(C35:C40,C42:C47)</f>
        <v>11</v>
      </c>
      <c r="D48" s="131">
        <f t="shared" si="7"/>
        <v>13</v>
      </c>
      <c r="E48" s="131">
        <f t="shared" si="7"/>
        <v>12</v>
      </c>
      <c r="F48" s="131">
        <f>SUM(F35:F40,F42:F47)</f>
        <v>13</v>
      </c>
      <c r="G48" s="131">
        <f>SUM(G35:G40,G42:G47)</f>
        <v>7</v>
      </c>
      <c r="H48" s="132"/>
      <c r="I48" s="132"/>
      <c r="J48" s="133">
        <f>SUM(J35:J40,J42:J47)</f>
        <v>56</v>
      </c>
      <c r="K48" s="204" t="s">
        <v>95</v>
      </c>
      <c r="L48" s="242">
        <f>SUM(L36:L39,L42:L47)</f>
        <v>930</v>
      </c>
      <c r="M48" s="5"/>
    </row>
    <row r="49" spans="1:13" ht="18" customHeight="1">
      <c r="A49" s="407" t="s">
        <v>76</v>
      </c>
      <c r="B49" s="408"/>
      <c r="C49" s="131">
        <f>SUM(C29,C31:C32,C48)</f>
        <v>34</v>
      </c>
      <c r="D49" s="131">
        <f>SUM(D29,D31:D32,D48)</f>
        <v>35</v>
      </c>
      <c r="E49" s="131">
        <f>SUM(E29,E31:E32,E48)</f>
        <v>36</v>
      </c>
      <c r="F49" s="131">
        <f>SUM(F29,F31:F32,F48)</f>
        <v>35</v>
      </c>
      <c r="G49" s="131">
        <f>SUM(G29,G31:G32,G48)</f>
        <v>27</v>
      </c>
      <c r="H49" s="132"/>
      <c r="I49" s="132"/>
      <c r="J49" s="134">
        <f>SUM(C49:G49)</f>
        <v>167</v>
      </c>
      <c r="K49" s="205">
        <f>J49*30</f>
        <v>5010</v>
      </c>
      <c r="L49" s="222"/>
      <c r="M49" s="23"/>
    </row>
    <row r="50" spans="1:13" ht="18" customHeight="1">
      <c r="A50" s="391" t="s">
        <v>92</v>
      </c>
      <c r="B50" s="392"/>
      <c r="C50" s="135"/>
      <c r="D50" s="135"/>
      <c r="E50" s="135"/>
      <c r="F50" s="135"/>
      <c r="G50" s="135"/>
      <c r="H50" s="135"/>
      <c r="I50" s="135"/>
      <c r="J50" s="135"/>
      <c r="K50" s="206"/>
      <c r="L50" s="220"/>
      <c r="M50" s="23"/>
    </row>
    <row r="51" spans="1:13" s="71" customFormat="1" ht="18" customHeight="1">
      <c r="A51" s="123" t="s">
        <v>132</v>
      </c>
      <c r="B51" s="100" t="s">
        <v>34</v>
      </c>
      <c r="C51" s="124">
        <v>1</v>
      </c>
      <c r="D51" s="124">
        <v>1</v>
      </c>
      <c r="E51" s="124"/>
      <c r="F51" s="124"/>
      <c r="G51" s="125">
        <v>2</v>
      </c>
      <c r="H51" s="112">
        <v>1</v>
      </c>
      <c r="I51" s="112">
        <v>3</v>
      </c>
      <c r="J51" s="126">
        <f>SUM(C51:G51)</f>
        <v>4</v>
      </c>
      <c r="K51" s="207">
        <f>J51*30</f>
        <v>120</v>
      </c>
      <c r="L51" s="223"/>
      <c r="M51" s="97"/>
    </row>
    <row r="52" spans="1:13" s="71" customFormat="1" ht="18" customHeight="1">
      <c r="A52" s="136" t="s">
        <v>96</v>
      </c>
      <c r="B52" s="102"/>
      <c r="C52" s="371">
        <f>J49+J51</f>
        <v>171</v>
      </c>
      <c r="D52" s="372"/>
      <c r="E52" s="372"/>
      <c r="F52" s="372"/>
      <c r="G52" s="372"/>
      <c r="H52" s="372"/>
      <c r="I52" s="373"/>
      <c r="J52" s="137"/>
      <c r="K52" s="208"/>
      <c r="L52" s="223"/>
      <c r="M52" s="97"/>
    </row>
    <row r="53" spans="1:13" ht="18" customHeight="1">
      <c r="A53" s="138" t="s">
        <v>133</v>
      </c>
      <c r="B53" s="104" t="s">
        <v>26</v>
      </c>
      <c r="C53" s="105">
        <v>2</v>
      </c>
      <c r="D53" s="139">
        <v>2</v>
      </c>
      <c r="E53" s="140">
        <v>2</v>
      </c>
      <c r="F53" s="140">
        <v>2</v>
      </c>
      <c r="G53" s="140">
        <v>2</v>
      </c>
      <c r="H53" s="141">
        <v>2</v>
      </c>
      <c r="I53" s="141">
        <v>2</v>
      </c>
      <c r="J53" s="142">
        <v>10</v>
      </c>
      <c r="K53" s="201"/>
      <c r="L53" s="220"/>
      <c r="M53" s="23"/>
    </row>
    <row r="54" spans="1:13" ht="18" customHeight="1">
      <c r="A54" s="143" t="s">
        <v>134</v>
      </c>
      <c r="B54" s="103" t="s">
        <v>23</v>
      </c>
      <c r="C54" s="144" t="s">
        <v>24</v>
      </c>
      <c r="D54" s="144" t="s">
        <v>24</v>
      </c>
      <c r="E54" s="144" t="s">
        <v>24</v>
      </c>
      <c r="F54" s="160"/>
      <c r="G54" s="160"/>
      <c r="H54" s="145"/>
      <c r="I54" s="145"/>
      <c r="J54" s="146"/>
      <c r="K54" s="200"/>
      <c r="L54" s="220"/>
      <c r="M54" s="23"/>
    </row>
    <row r="55" spans="1:13" ht="18" customHeight="1" thickBot="1">
      <c r="A55" s="147" t="s">
        <v>135</v>
      </c>
      <c r="B55" s="148" t="s">
        <v>30</v>
      </c>
      <c r="C55" s="149"/>
      <c r="D55" s="150"/>
      <c r="E55" s="151"/>
      <c r="F55" s="151" t="s">
        <v>64</v>
      </c>
      <c r="G55" s="151" t="s">
        <v>64</v>
      </c>
      <c r="H55" s="152"/>
      <c r="I55" s="152"/>
      <c r="J55" s="153"/>
      <c r="K55" s="209"/>
      <c r="L55" s="224"/>
      <c r="M55" s="23"/>
    </row>
    <row r="56" spans="1:13" ht="18" customHeight="1">
      <c r="A56" s="154"/>
      <c r="B56" s="155"/>
      <c r="C56" s="156"/>
      <c r="D56" s="154"/>
      <c r="E56" s="154"/>
      <c r="F56" s="157"/>
      <c r="G56" s="157"/>
      <c r="H56" s="157"/>
      <c r="I56" s="157"/>
      <c r="J56" s="158"/>
      <c r="K56" s="154"/>
      <c r="L56" s="226"/>
      <c r="M56" s="23"/>
    </row>
    <row r="57" spans="1:13" ht="18" customHeight="1">
      <c r="A57" s="367" t="s">
        <v>47</v>
      </c>
      <c r="B57" s="367"/>
      <c r="C57" s="367"/>
      <c r="D57" s="367"/>
      <c r="E57" s="367"/>
      <c r="F57" s="367"/>
      <c r="G57" s="367"/>
      <c r="H57" s="367"/>
      <c r="I57" s="367"/>
      <c r="J57" s="367"/>
      <c r="K57" s="367"/>
      <c r="L57" s="23"/>
      <c r="M57" s="23"/>
    </row>
    <row r="58" spans="1:13" ht="18" customHeight="1">
      <c r="A58" s="159" t="s">
        <v>97</v>
      </c>
      <c r="B58" s="154"/>
      <c r="C58" s="154"/>
      <c r="D58" s="154"/>
      <c r="E58" s="154"/>
      <c r="F58" s="157"/>
      <c r="G58" s="157"/>
      <c r="H58" s="157"/>
      <c r="I58" s="157"/>
      <c r="J58" s="157"/>
      <c r="K58" s="154"/>
      <c r="L58" s="23"/>
      <c r="M58" s="23"/>
    </row>
    <row r="59" spans="1:13" ht="18" customHeight="1">
      <c r="A59" s="159" t="s">
        <v>98</v>
      </c>
      <c r="B59" s="154"/>
      <c r="C59" s="154"/>
      <c r="D59" s="154"/>
      <c r="E59" s="154"/>
      <c r="F59" s="157"/>
      <c r="G59" s="157"/>
      <c r="H59" s="157"/>
      <c r="I59" s="157"/>
      <c r="J59" s="157"/>
      <c r="K59" s="154"/>
      <c r="L59" s="23"/>
      <c r="M59" s="23"/>
    </row>
    <row r="61" spans="1:13" ht="44.85" customHeight="1">
      <c r="A61" s="370" t="s">
        <v>162</v>
      </c>
      <c r="B61" s="370"/>
      <c r="C61" s="370"/>
      <c r="D61" s="370"/>
      <c r="E61" s="370"/>
      <c r="F61" s="370"/>
      <c r="G61" s="370"/>
      <c r="H61" s="370"/>
      <c r="I61" s="370"/>
      <c r="J61" s="370"/>
      <c r="K61" s="370"/>
      <c r="L61" s="370"/>
    </row>
  </sheetData>
  <mergeCells count="19">
    <mergeCell ref="A1:L1"/>
    <mergeCell ref="A11:A12"/>
    <mergeCell ref="B11:B12"/>
    <mergeCell ref="C11:I11"/>
    <mergeCell ref="H12:I12"/>
    <mergeCell ref="J11:L11"/>
    <mergeCell ref="A5:B5"/>
    <mergeCell ref="D5:J5"/>
    <mergeCell ref="A6:J6"/>
    <mergeCell ref="A7:B7"/>
    <mergeCell ref="A4:J4"/>
    <mergeCell ref="A61:L61"/>
    <mergeCell ref="A29:B29"/>
    <mergeCell ref="A49:B49"/>
    <mergeCell ref="A57:K57"/>
    <mergeCell ref="A30:B30"/>
    <mergeCell ref="A48:B48"/>
    <mergeCell ref="A50:B50"/>
    <mergeCell ref="C52:I52"/>
  </mergeCells>
  <pageMargins left="0.70866141732283472" right="0.70866141732283472" top="0.55118110236220474" bottom="0.35433070866141736" header="0.31496062992125984" footer="0.31496062992125984"/>
  <pageSetup paperSize="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A13" zoomScaleNormal="100" workbookViewId="0">
      <selection activeCell="L12" sqref="L12"/>
    </sheetView>
  </sheetViews>
  <sheetFormatPr defaultColWidth="4" defaultRowHeight="14.25"/>
  <cols>
    <col min="1" max="1" width="3.25" style="21" customWidth="1"/>
    <col min="2" max="2" width="42.125" style="21" customWidth="1"/>
    <col min="3" max="7" width="6.375" style="1" customWidth="1"/>
    <col min="8" max="9" width="6.375" style="21" customWidth="1"/>
    <col min="10" max="10" width="7.875" style="21" customWidth="1"/>
    <col min="11" max="11" width="10" style="21" customWidth="1"/>
    <col min="12" max="12" width="11" style="21" bestFit="1" customWidth="1"/>
    <col min="13" max="13" width="6.625" style="21" bestFit="1" customWidth="1"/>
    <col min="14" max="256" width="8" style="21" customWidth="1"/>
    <col min="257" max="16384" width="4" style="21"/>
  </cols>
  <sheetData>
    <row r="1" spans="1:13" ht="19.5">
      <c r="A1" s="393" t="s">
        <v>194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252"/>
    </row>
    <row r="2" spans="1:13" ht="15">
      <c r="A2" s="394"/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154"/>
      <c r="M2" s="23"/>
    </row>
    <row r="3" spans="1:13" ht="15.75">
      <c r="A3" s="416" t="s">
        <v>148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154"/>
      <c r="M3" s="23"/>
    </row>
    <row r="4" spans="1:13" ht="15" customHeight="1">
      <c r="A4" s="396" t="s">
        <v>149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154"/>
      <c r="M4" s="23"/>
    </row>
    <row r="5" spans="1:13" ht="13.7" customHeight="1">
      <c r="A5" s="374" t="s">
        <v>38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154"/>
      <c r="M5" s="23"/>
    </row>
    <row r="6" spans="1:13" ht="13.7" customHeight="1">
      <c r="A6" s="374" t="s">
        <v>40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154"/>
      <c r="M6" s="23"/>
    </row>
    <row r="7" spans="1:13" ht="13.7" customHeight="1">
      <c r="A7" s="374" t="s">
        <v>31</v>
      </c>
      <c r="B7" s="374"/>
      <c r="C7" s="374"/>
      <c r="D7" s="374"/>
      <c r="E7" s="374"/>
      <c r="F7" s="374"/>
      <c r="G7" s="374"/>
      <c r="H7" s="374"/>
      <c r="I7" s="374"/>
      <c r="J7" s="374"/>
      <c r="K7" s="374"/>
      <c r="L7" s="154"/>
      <c r="M7" s="23"/>
    </row>
    <row r="8" spans="1:13" ht="15">
      <c r="A8" s="375" t="s">
        <v>46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154"/>
      <c r="M8" s="23"/>
    </row>
    <row r="9" spans="1:13" ht="15">
      <c r="A9" s="376" t="s">
        <v>45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154"/>
      <c r="M9" s="23"/>
    </row>
    <row r="10" spans="1:13" ht="15.75" thickBot="1">
      <c r="A10" s="377"/>
      <c r="B10" s="377"/>
      <c r="C10" s="377"/>
      <c r="D10" s="377"/>
      <c r="E10" s="377"/>
      <c r="F10" s="377"/>
      <c r="G10" s="377"/>
      <c r="H10" s="377"/>
      <c r="I10" s="377"/>
      <c r="J10" s="377"/>
      <c r="K10" s="377"/>
      <c r="L10" s="276"/>
      <c r="M10" s="23"/>
    </row>
    <row r="11" spans="1:13" ht="25.9" customHeight="1">
      <c r="A11" s="378" t="s">
        <v>153</v>
      </c>
      <c r="B11" s="380" t="s">
        <v>67</v>
      </c>
      <c r="C11" s="382" t="s">
        <v>2</v>
      </c>
      <c r="D11" s="382"/>
      <c r="E11" s="382"/>
      <c r="F11" s="382"/>
      <c r="G11" s="382"/>
      <c r="H11" s="382"/>
      <c r="I11" s="382"/>
      <c r="J11" s="383" t="s">
        <v>137</v>
      </c>
      <c r="K11" s="384"/>
      <c r="L11" s="385"/>
      <c r="M11" s="23"/>
    </row>
    <row r="12" spans="1:13" ht="15.75" thickBot="1">
      <c r="A12" s="379"/>
      <c r="B12" s="381"/>
      <c r="C12" s="298" t="s">
        <v>3</v>
      </c>
      <c r="D12" s="299" t="s">
        <v>4</v>
      </c>
      <c r="E12" s="299" t="s">
        <v>5</v>
      </c>
      <c r="F12" s="299" t="s">
        <v>27</v>
      </c>
      <c r="G12" s="299" t="s">
        <v>39</v>
      </c>
      <c r="H12" s="386" t="s">
        <v>94</v>
      </c>
      <c r="I12" s="386"/>
      <c r="J12" s="168" t="s">
        <v>62</v>
      </c>
      <c r="K12" s="237" t="s">
        <v>50</v>
      </c>
      <c r="L12" s="332" t="s">
        <v>151</v>
      </c>
      <c r="M12" s="23"/>
    </row>
    <row r="13" spans="1:13" ht="18" customHeight="1" thickTop="1">
      <c r="A13" s="166" t="s">
        <v>102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0">
        <f>J13*30</f>
        <v>480</v>
      </c>
      <c r="L13" s="277"/>
      <c r="M13" s="23"/>
    </row>
    <row r="14" spans="1:13" ht="18" customHeight="1">
      <c r="A14" s="114" t="s">
        <v>103</v>
      </c>
      <c r="B14" s="107" t="s">
        <v>99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1">
        <f t="shared" ref="K14:K28" si="1">J14*30</f>
        <v>360</v>
      </c>
      <c r="L14" s="278"/>
      <c r="M14" s="23"/>
    </row>
    <row r="15" spans="1:13" ht="18" customHeight="1">
      <c r="A15" s="106" t="s">
        <v>104</v>
      </c>
      <c r="B15" s="115" t="s">
        <v>100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1">
        <f t="shared" si="1"/>
        <v>240</v>
      </c>
      <c r="L15" s="278"/>
      <c r="M15" s="23"/>
    </row>
    <row r="16" spans="1:13" ht="18" customHeight="1">
      <c r="A16" s="114" t="s">
        <v>105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1">
        <f t="shared" si="1"/>
        <v>30</v>
      </c>
      <c r="L16" s="278"/>
      <c r="M16" s="23"/>
    </row>
    <row r="17" spans="1:14" ht="18" customHeight="1">
      <c r="A17" s="106" t="s">
        <v>106</v>
      </c>
      <c r="B17" s="107" t="s">
        <v>9</v>
      </c>
      <c r="C17" s="108">
        <v>2</v>
      </c>
      <c r="D17" s="109">
        <v>2</v>
      </c>
      <c r="E17" s="110">
        <v>2</v>
      </c>
      <c r="F17" s="110">
        <v>1</v>
      </c>
      <c r="G17" s="111">
        <v>1</v>
      </c>
      <c r="H17" s="112">
        <v>1</v>
      </c>
      <c r="I17" s="112">
        <v>1</v>
      </c>
      <c r="J17" s="113">
        <f t="shared" si="0"/>
        <v>8</v>
      </c>
      <c r="K17" s="201">
        <f t="shared" si="1"/>
        <v>240</v>
      </c>
      <c r="L17" s="278"/>
      <c r="M17" s="23"/>
    </row>
    <row r="18" spans="1:14" ht="18" customHeight="1">
      <c r="A18" s="114" t="s">
        <v>107</v>
      </c>
      <c r="B18" s="107" t="s">
        <v>10</v>
      </c>
      <c r="C18" s="108"/>
      <c r="D18" s="109"/>
      <c r="E18" s="110"/>
      <c r="F18" s="110">
        <v>1</v>
      </c>
      <c r="G18" s="111">
        <v>1</v>
      </c>
      <c r="H18" s="112">
        <v>1</v>
      </c>
      <c r="I18" s="112">
        <v>1</v>
      </c>
      <c r="J18" s="113">
        <f t="shared" si="0"/>
        <v>2</v>
      </c>
      <c r="K18" s="201">
        <f t="shared" si="1"/>
        <v>60</v>
      </c>
      <c r="L18" s="278"/>
      <c r="M18" s="23"/>
    </row>
    <row r="19" spans="1:14" ht="18" customHeight="1">
      <c r="A19" s="106" t="s">
        <v>108</v>
      </c>
      <c r="B19" s="107" t="s">
        <v>41</v>
      </c>
      <c r="C19" s="108"/>
      <c r="D19" s="109">
        <v>1</v>
      </c>
      <c r="E19" s="110">
        <v>1</v>
      </c>
      <c r="F19" s="110"/>
      <c r="G19" s="111"/>
      <c r="H19" s="112"/>
      <c r="I19" s="112"/>
      <c r="J19" s="113">
        <f t="shared" si="0"/>
        <v>2</v>
      </c>
      <c r="K19" s="201">
        <f t="shared" si="1"/>
        <v>60</v>
      </c>
      <c r="L19" s="278"/>
      <c r="M19" s="23"/>
    </row>
    <row r="20" spans="1:14" ht="18" customHeight="1">
      <c r="A20" s="114" t="s">
        <v>109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1">
        <f t="shared" si="1"/>
        <v>120</v>
      </c>
      <c r="L20" s="278"/>
      <c r="M20" s="23"/>
    </row>
    <row r="21" spans="1:14" ht="18" customHeight="1">
      <c r="A21" s="106" t="s">
        <v>110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1">
        <f t="shared" si="1"/>
        <v>120</v>
      </c>
      <c r="L21" s="278"/>
      <c r="M21" s="23"/>
    </row>
    <row r="22" spans="1:14" ht="18" customHeight="1">
      <c r="A22" s="114" t="s">
        <v>111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1">
        <f t="shared" si="1"/>
        <v>120</v>
      </c>
      <c r="L22" s="278"/>
      <c r="M22" s="23"/>
    </row>
    <row r="23" spans="1:14" ht="18" customHeight="1">
      <c r="A23" s="106" t="s">
        <v>112</v>
      </c>
      <c r="B23" s="107" t="s">
        <v>68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1">
        <f t="shared" si="1"/>
        <v>120</v>
      </c>
      <c r="L23" s="278"/>
      <c r="M23" s="23"/>
    </row>
    <row r="24" spans="1:14" ht="18" customHeight="1">
      <c r="A24" s="114" t="s">
        <v>113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1">
        <f t="shared" si="1"/>
        <v>420</v>
      </c>
      <c r="L24" s="278"/>
      <c r="M24" s="23"/>
    </row>
    <row r="25" spans="1:14" ht="18" customHeight="1">
      <c r="A25" s="106" t="s">
        <v>114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1">
        <f t="shared" si="1"/>
        <v>90</v>
      </c>
      <c r="L25" s="278"/>
      <c r="M25" s="23"/>
    </row>
    <row r="26" spans="1:14" ht="18" customHeight="1">
      <c r="A26" s="114" t="s">
        <v>115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1">
        <f t="shared" si="1"/>
        <v>450</v>
      </c>
      <c r="L26" s="278"/>
      <c r="M26" s="23"/>
    </row>
    <row r="27" spans="1:14" ht="18" customHeight="1">
      <c r="A27" s="106" t="s">
        <v>116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1">
        <f t="shared" si="1"/>
        <v>30</v>
      </c>
      <c r="L27" s="278"/>
      <c r="M27" s="23"/>
    </row>
    <row r="28" spans="1:14" ht="18" customHeight="1">
      <c r="A28" s="114" t="s">
        <v>117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1">
        <f t="shared" si="1"/>
        <v>150</v>
      </c>
      <c r="L28" s="278"/>
      <c r="M28" s="23"/>
    </row>
    <row r="29" spans="1:14" ht="27.95" customHeight="1">
      <c r="A29" s="387" t="s">
        <v>44</v>
      </c>
      <c r="B29" s="387"/>
      <c r="C29" s="98">
        <f>SUM(C13:C28)</f>
        <v>22</v>
      </c>
      <c r="D29" s="98">
        <f t="shared" ref="D29:G29" si="2">SUM(D13:D28)</f>
        <v>21</v>
      </c>
      <c r="E29" s="98">
        <f t="shared" si="2"/>
        <v>22</v>
      </c>
      <c r="F29" s="98">
        <f t="shared" si="2"/>
        <v>20</v>
      </c>
      <c r="G29" s="98">
        <f t="shared" si="2"/>
        <v>18</v>
      </c>
      <c r="H29" s="121"/>
      <c r="I29" s="121"/>
      <c r="J29" s="99">
        <f>SUM(J13:J28)</f>
        <v>103</v>
      </c>
      <c r="K29" s="202">
        <f>SUM(K13:K28)</f>
        <v>3090</v>
      </c>
      <c r="L29" s="278"/>
      <c r="M29" s="23"/>
    </row>
    <row r="30" spans="1:14" ht="18" customHeight="1">
      <c r="A30" s="388" t="s">
        <v>93</v>
      </c>
      <c r="B30" s="388"/>
      <c r="C30" s="108"/>
      <c r="D30" s="109"/>
      <c r="E30" s="110"/>
      <c r="F30" s="110"/>
      <c r="G30" s="111"/>
      <c r="H30" s="112"/>
      <c r="I30" s="112"/>
      <c r="J30" s="113"/>
      <c r="K30" s="201"/>
      <c r="L30" s="278"/>
      <c r="M30" s="97"/>
      <c r="N30" s="71"/>
    </row>
    <row r="31" spans="1:14" ht="18" customHeight="1">
      <c r="A31" s="114" t="s">
        <v>118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1">
        <f>J31*30</f>
        <v>180</v>
      </c>
      <c r="L31" s="278"/>
      <c r="M31" s="97"/>
      <c r="N31" s="71"/>
    </row>
    <row r="32" spans="1:14" s="71" customFormat="1" ht="18" customHeight="1">
      <c r="A32" s="123" t="s">
        <v>119</v>
      </c>
      <c r="B32" s="100" t="s">
        <v>61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1">
        <f>J32*30</f>
        <v>60</v>
      </c>
      <c r="L32" s="279"/>
      <c r="M32" s="97"/>
    </row>
    <row r="33" spans="1:14" ht="18" customHeight="1">
      <c r="A33" s="214" t="s">
        <v>43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6"/>
      <c r="M33" s="97"/>
      <c r="N33" s="71"/>
    </row>
    <row r="34" spans="1:14" ht="18" customHeight="1">
      <c r="A34" s="214" t="s">
        <v>78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6"/>
      <c r="M34" s="251"/>
      <c r="N34" s="71"/>
    </row>
    <row r="35" spans="1:14" ht="18" customHeight="1">
      <c r="A35" s="114" t="s">
        <v>120</v>
      </c>
      <c r="B35" s="127" t="s">
        <v>169</v>
      </c>
      <c r="C35" s="109"/>
      <c r="D35" s="109"/>
      <c r="E35" s="128">
        <v>1</v>
      </c>
      <c r="F35" s="110"/>
      <c r="G35" s="111"/>
      <c r="H35" s="112"/>
      <c r="I35" s="112"/>
      <c r="J35" s="129">
        <f>SUM(C35:G35)</f>
        <v>1</v>
      </c>
      <c r="K35" s="201">
        <f>J35*30</f>
        <v>30</v>
      </c>
      <c r="L35" s="302"/>
      <c r="M35" s="197"/>
      <c r="N35" s="71"/>
    </row>
    <row r="36" spans="1:14" ht="18" customHeight="1">
      <c r="A36" s="114" t="s">
        <v>121</v>
      </c>
      <c r="B36" s="303" t="s">
        <v>170</v>
      </c>
      <c r="C36" s="109">
        <v>5</v>
      </c>
      <c r="D36" s="109"/>
      <c r="E36" s="110"/>
      <c r="F36" s="110"/>
      <c r="G36" s="111"/>
      <c r="H36" s="112"/>
      <c r="I36" s="112"/>
      <c r="J36" s="129">
        <f t="shared" ref="J36:J40" si="3">SUM(C36:G36)</f>
        <v>5</v>
      </c>
      <c r="K36" s="201">
        <f t="shared" ref="K36:K40" si="4">J36*30</f>
        <v>150</v>
      </c>
      <c r="L36" s="291"/>
      <c r="M36" s="197"/>
      <c r="N36" s="71"/>
    </row>
    <row r="37" spans="1:14" ht="18" customHeight="1">
      <c r="A37" s="114" t="s">
        <v>122</v>
      </c>
      <c r="B37" s="303" t="s">
        <v>171</v>
      </c>
      <c r="C37" s="139">
        <v>2</v>
      </c>
      <c r="D37" s="139">
        <v>2</v>
      </c>
      <c r="E37" s="140"/>
      <c r="F37" s="140"/>
      <c r="G37" s="140"/>
      <c r="H37" s="141"/>
      <c r="I37" s="141"/>
      <c r="J37" s="129">
        <f t="shared" si="3"/>
        <v>4</v>
      </c>
      <c r="K37" s="201">
        <f t="shared" si="4"/>
        <v>120</v>
      </c>
      <c r="L37" s="291"/>
      <c r="M37" s="197"/>
      <c r="N37" s="71"/>
    </row>
    <row r="38" spans="1:14" ht="18" customHeight="1">
      <c r="A38" s="114" t="s">
        <v>123</v>
      </c>
      <c r="B38" s="304" t="s">
        <v>172</v>
      </c>
      <c r="C38" s="109"/>
      <c r="D38" s="109"/>
      <c r="E38" s="110"/>
      <c r="F38" s="110">
        <v>4</v>
      </c>
      <c r="G38" s="111">
        <v>4</v>
      </c>
      <c r="H38" s="112">
        <v>8</v>
      </c>
      <c r="I38" s="112"/>
      <c r="J38" s="129">
        <f t="shared" si="3"/>
        <v>8</v>
      </c>
      <c r="K38" s="201">
        <f t="shared" si="4"/>
        <v>240</v>
      </c>
      <c r="L38" s="291"/>
      <c r="M38" s="197"/>
      <c r="N38" s="71"/>
    </row>
    <row r="39" spans="1:14" ht="18" customHeight="1">
      <c r="A39" s="114" t="s">
        <v>124</v>
      </c>
      <c r="B39" s="304" t="s">
        <v>173</v>
      </c>
      <c r="C39" s="109"/>
      <c r="D39" s="109">
        <v>2</v>
      </c>
      <c r="E39" s="110">
        <v>3</v>
      </c>
      <c r="F39" s="110"/>
      <c r="G39" s="111"/>
      <c r="H39" s="112"/>
      <c r="I39" s="112"/>
      <c r="J39" s="129">
        <f t="shared" si="3"/>
        <v>5</v>
      </c>
      <c r="K39" s="201">
        <f t="shared" si="4"/>
        <v>150</v>
      </c>
      <c r="L39" s="291"/>
      <c r="M39" s="197"/>
      <c r="N39" s="71"/>
    </row>
    <row r="40" spans="1:14" ht="18" customHeight="1">
      <c r="A40" s="114" t="s">
        <v>125</v>
      </c>
      <c r="B40" s="127" t="s">
        <v>174</v>
      </c>
      <c r="C40" s="101"/>
      <c r="D40" s="109"/>
      <c r="E40" s="110"/>
      <c r="F40" s="110">
        <v>2</v>
      </c>
      <c r="G40" s="111"/>
      <c r="H40" s="112"/>
      <c r="I40" s="112"/>
      <c r="J40" s="129">
        <f t="shared" si="3"/>
        <v>2</v>
      </c>
      <c r="K40" s="201">
        <f t="shared" si="4"/>
        <v>60</v>
      </c>
      <c r="L40" s="292"/>
      <c r="M40" s="197"/>
      <c r="N40" s="71"/>
    </row>
    <row r="41" spans="1:14" ht="18" customHeight="1">
      <c r="A41" s="214" t="s">
        <v>79</v>
      </c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6"/>
      <c r="M41" s="198"/>
      <c r="N41" s="71"/>
    </row>
    <row r="42" spans="1:14" ht="18" customHeight="1">
      <c r="A42" s="275" t="s">
        <v>126</v>
      </c>
      <c r="B42" s="303" t="s">
        <v>175</v>
      </c>
      <c r="C42" s="109">
        <v>2</v>
      </c>
      <c r="D42" s="109">
        <v>2</v>
      </c>
      <c r="E42" s="110">
        <v>2</v>
      </c>
      <c r="F42" s="110">
        <v>2</v>
      </c>
      <c r="G42" s="111"/>
      <c r="H42" s="112"/>
      <c r="I42" s="112"/>
      <c r="J42" s="129">
        <f t="shared" ref="J42:J48" si="5">SUM(C42:G42)</f>
        <v>8</v>
      </c>
      <c r="K42" s="201">
        <f t="shared" ref="K42:K46" si="6">J42*30</f>
        <v>240</v>
      </c>
      <c r="L42" s="248">
        <v>240</v>
      </c>
      <c r="M42" s="197"/>
      <c r="N42" s="71"/>
    </row>
    <row r="43" spans="1:14" ht="18" customHeight="1">
      <c r="A43" s="275" t="s">
        <v>127</v>
      </c>
      <c r="B43" s="303" t="s">
        <v>176</v>
      </c>
      <c r="C43" s="139"/>
      <c r="D43" s="139">
        <v>3</v>
      </c>
      <c r="E43" s="140"/>
      <c r="F43" s="140"/>
      <c r="G43" s="140"/>
      <c r="H43" s="141"/>
      <c r="I43" s="141"/>
      <c r="J43" s="129">
        <f t="shared" si="5"/>
        <v>3</v>
      </c>
      <c r="K43" s="201">
        <f t="shared" si="6"/>
        <v>90</v>
      </c>
      <c r="L43" s="248">
        <v>90</v>
      </c>
      <c r="M43" s="197"/>
      <c r="N43" s="71"/>
    </row>
    <row r="44" spans="1:14" ht="18" customHeight="1">
      <c r="A44" s="275" t="s">
        <v>128</v>
      </c>
      <c r="B44" s="303" t="s">
        <v>177</v>
      </c>
      <c r="C44" s="139"/>
      <c r="D44" s="139"/>
      <c r="E44" s="140"/>
      <c r="F44" s="140">
        <v>5</v>
      </c>
      <c r="G44" s="140">
        <v>3</v>
      </c>
      <c r="H44" s="141">
        <v>6</v>
      </c>
      <c r="I44" s="141"/>
      <c r="J44" s="129">
        <f t="shared" si="5"/>
        <v>8</v>
      </c>
      <c r="K44" s="201">
        <f t="shared" si="6"/>
        <v>240</v>
      </c>
      <c r="L44" s="248">
        <v>240</v>
      </c>
      <c r="M44" s="197"/>
      <c r="N44" s="71"/>
    </row>
    <row r="45" spans="1:14" ht="18" customHeight="1">
      <c r="A45" s="275" t="s">
        <v>129</v>
      </c>
      <c r="B45" s="303" t="s">
        <v>178</v>
      </c>
      <c r="C45" s="139"/>
      <c r="D45" s="139">
        <v>2</v>
      </c>
      <c r="E45" s="140">
        <v>4</v>
      </c>
      <c r="F45" s="140"/>
      <c r="G45" s="140"/>
      <c r="H45" s="141"/>
      <c r="I45" s="141"/>
      <c r="J45" s="129">
        <f t="shared" si="5"/>
        <v>6</v>
      </c>
      <c r="K45" s="201">
        <f t="shared" si="6"/>
        <v>180</v>
      </c>
      <c r="L45" s="248">
        <v>180</v>
      </c>
      <c r="M45" s="197"/>
      <c r="N45" s="71"/>
    </row>
    <row r="46" spans="1:14" ht="18" customHeight="1">
      <c r="A46" s="275" t="s">
        <v>130</v>
      </c>
      <c r="B46" s="303" t="s">
        <v>179</v>
      </c>
      <c r="C46" s="195">
        <v>2</v>
      </c>
      <c r="D46" s="195">
        <v>2</v>
      </c>
      <c r="E46" s="195">
        <v>2</v>
      </c>
      <c r="F46" s="195"/>
      <c r="G46" s="195"/>
      <c r="H46" s="112"/>
      <c r="I46" s="112"/>
      <c r="J46" s="129">
        <f t="shared" si="5"/>
        <v>6</v>
      </c>
      <c r="K46" s="201">
        <f t="shared" si="6"/>
        <v>180</v>
      </c>
      <c r="L46" s="248">
        <v>180</v>
      </c>
      <c r="M46" s="197"/>
      <c r="N46" s="71"/>
    </row>
    <row r="47" spans="1:14" ht="18" customHeight="1">
      <c r="A47" s="389" t="s">
        <v>35</v>
      </c>
      <c r="B47" s="390"/>
      <c r="C47" s="132">
        <f>SUM(C35:C40,C42:C46)</f>
        <v>11</v>
      </c>
      <c r="D47" s="132">
        <f t="shared" ref="D47:G47" si="7">SUM(D35:D40,D42:D46)</f>
        <v>13</v>
      </c>
      <c r="E47" s="132">
        <f t="shared" si="7"/>
        <v>12</v>
      </c>
      <c r="F47" s="132">
        <f t="shared" si="7"/>
        <v>13</v>
      </c>
      <c r="G47" s="132">
        <f t="shared" si="7"/>
        <v>7</v>
      </c>
      <c r="H47" s="132"/>
      <c r="I47" s="132"/>
      <c r="J47" s="192">
        <f t="shared" si="5"/>
        <v>56</v>
      </c>
      <c r="K47" s="228" t="s">
        <v>95</v>
      </c>
      <c r="L47" s="242">
        <f>SUM(L42:L46)</f>
        <v>930</v>
      </c>
      <c r="M47" s="297"/>
      <c r="N47" s="71"/>
    </row>
    <row r="48" spans="1:14" ht="18" customHeight="1">
      <c r="A48" s="389" t="s">
        <v>76</v>
      </c>
      <c r="B48" s="390"/>
      <c r="C48" s="132">
        <f>SUM(C29,C31:C32,C47)</f>
        <v>34</v>
      </c>
      <c r="D48" s="132">
        <f t="shared" ref="D48:G48" si="8">SUM(D29,D31:D32,D47)</f>
        <v>35</v>
      </c>
      <c r="E48" s="132">
        <f t="shared" si="8"/>
        <v>36</v>
      </c>
      <c r="F48" s="132">
        <f t="shared" si="8"/>
        <v>35</v>
      </c>
      <c r="G48" s="132">
        <f t="shared" si="8"/>
        <v>27</v>
      </c>
      <c r="H48" s="132"/>
      <c r="I48" s="132"/>
      <c r="J48" s="193">
        <f t="shared" si="5"/>
        <v>167</v>
      </c>
      <c r="K48" s="229">
        <f>J48*30</f>
        <v>5010</v>
      </c>
      <c r="L48" s="277"/>
      <c r="M48" s="23"/>
    </row>
    <row r="49" spans="1:13" ht="18" customHeight="1">
      <c r="A49" s="391" t="s">
        <v>92</v>
      </c>
      <c r="B49" s="392"/>
      <c r="C49" s="135"/>
      <c r="D49" s="135"/>
      <c r="E49" s="135"/>
      <c r="F49" s="135"/>
      <c r="G49" s="135"/>
      <c r="H49" s="135"/>
      <c r="I49" s="135"/>
      <c r="J49" s="135"/>
      <c r="K49" s="206"/>
      <c r="L49" s="278"/>
      <c r="M49" s="23"/>
    </row>
    <row r="50" spans="1:13" s="71" customFormat="1" ht="18" customHeight="1">
      <c r="A50" s="123" t="s">
        <v>132</v>
      </c>
      <c r="B50" s="100" t="s">
        <v>61</v>
      </c>
      <c r="C50" s="124">
        <v>1</v>
      </c>
      <c r="D50" s="124">
        <v>1</v>
      </c>
      <c r="E50" s="124"/>
      <c r="F50" s="124"/>
      <c r="G50" s="125">
        <v>2</v>
      </c>
      <c r="H50" s="112">
        <v>1</v>
      </c>
      <c r="I50" s="112">
        <v>3</v>
      </c>
      <c r="J50" s="126">
        <f>SUM(C50:G50)</f>
        <v>4</v>
      </c>
      <c r="K50" s="207">
        <f>J50*30</f>
        <v>120</v>
      </c>
      <c r="L50" s="284"/>
      <c r="M50" s="97"/>
    </row>
    <row r="51" spans="1:13" s="71" customFormat="1" ht="18" customHeight="1">
      <c r="A51" s="136" t="s">
        <v>96</v>
      </c>
      <c r="B51" s="102"/>
      <c r="C51" s="371">
        <f>J48+J50</f>
        <v>171</v>
      </c>
      <c r="D51" s="372"/>
      <c r="E51" s="372"/>
      <c r="F51" s="372"/>
      <c r="G51" s="372"/>
      <c r="H51" s="372"/>
      <c r="I51" s="373"/>
      <c r="J51" s="137"/>
      <c r="K51" s="208"/>
      <c r="L51" s="284"/>
      <c r="M51" s="97"/>
    </row>
    <row r="52" spans="1:13" ht="18" customHeight="1">
      <c r="A52" s="138" t="s">
        <v>133</v>
      </c>
      <c r="B52" s="104" t="s">
        <v>26</v>
      </c>
      <c r="C52" s="105">
        <v>2</v>
      </c>
      <c r="D52" s="139">
        <v>2</v>
      </c>
      <c r="E52" s="140">
        <v>2</v>
      </c>
      <c r="F52" s="140">
        <v>2</v>
      </c>
      <c r="G52" s="140">
        <v>2</v>
      </c>
      <c r="H52" s="141">
        <v>2</v>
      </c>
      <c r="I52" s="141">
        <v>2</v>
      </c>
      <c r="J52" s="142">
        <f>SUM(C52:G52)</f>
        <v>10</v>
      </c>
      <c r="K52" s="201"/>
      <c r="L52" s="278"/>
      <c r="M52" s="23"/>
    </row>
    <row r="53" spans="1:13" ht="18" customHeight="1">
      <c r="A53" s="143" t="s">
        <v>134</v>
      </c>
      <c r="B53" s="103" t="s">
        <v>23</v>
      </c>
      <c r="C53" s="144" t="s">
        <v>24</v>
      </c>
      <c r="D53" s="144" t="s">
        <v>24</v>
      </c>
      <c r="E53" s="144" t="s">
        <v>24</v>
      </c>
      <c r="F53" s="160"/>
      <c r="G53" s="160"/>
      <c r="H53" s="145"/>
      <c r="I53" s="145"/>
      <c r="J53" s="146"/>
      <c r="K53" s="200"/>
      <c r="L53" s="278"/>
      <c r="M53" s="23"/>
    </row>
    <row r="54" spans="1:13" ht="18" customHeight="1" thickBot="1">
      <c r="A54" s="194" t="s">
        <v>135</v>
      </c>
      <c r="B54" s="148" t="s">
        <v>30</v>
      </c>
      <c r="C54" s="149"/>
      <c r="D54" s="150"/>
      <c r="E54" s="151"/>
      <c r="F54" s="151" t="s">
        <v>64</v>
      </c>
      <c r="G54" s="151" t="s">
        <v>64</v>
      </c>
      <c r="H54" s="152"/>
      <c r="I54" s="152"/>
      <c r="J54" s="153"/>
      <c r="K54" s="209"/>
      <c r="L54" s="285"/>
      <c r="M54" s="23"/>
    </row>
    <row r="55" spans="1:13" ht="15">
      <c r="A55" s="154"/>
      <c r="B55" s="155"/>
      <c r="C55" s="156"/>
      <c r="D55" s="154"/>
      <c r="E55" s="154"/>
      <c r="F55" s="157"/>
      <c r="G55" s="157"/>
      <c r="H55" s="157"/>
      <c r="I55" s="157"/>
      <c r="J55" s="158"/>
      <c r="K55" s="154"/>
      <c r="L55" s="294"/>
      <c r="M55" s="23"/>
    </row>
    <row r="56" spans="1:13">
      <c r="A56" s="367" t="s">
        <v>47</v>
      </c>
      <c r="B56" s="367"/>
      <c r="C56" s="367"/>
      <c r="D56" s="367"/>
      <c r="E56" s="367"/>
      <c r="F56" s="367"/>
      <c r="G56" s="367"/>
      <c r="H56" s="367"/>
      <c r="I56" s="367"/>
      <c r="J56" s="367"/>
      <c r="K56" s="367"/>
      <c r="L56" s="154"/>
      <c r="M56" s="23"/>
    </row>
    <row r="57" spans="1:13">
      <c r="A57" s="368" t="s">
        <v>63</v>
      </c>
      <c r="B57" s="368"/>
      <c r="C57" s="368"/>
      <c r="D57" s="368"/>
      <c r="E57" s="368"/>
      <c r="F57" s="368"/>
      <c r="G57" s="368"/>
      <c r="H57" s="368"/>
      <c r="I57" s="368"/>
      <c r="J57" s="368"/>
      <c r="K57" s="368"/>
      <c r="L57" s="154"/>
      <c r="M57" s="23"/>
    </row>
    <row r="58" spans="1:13">
      <c r="A58" s="368" t="s">
        <v>150</v>
      </c>
      <c r="B58" s="368"/>
      <c r="C58" s="368"/>
      <c r="D58" s="368"/>
      <c r="E58" s="368"/>
      <c r="F58" s="368"/>
      <c r="G58" s="368"/>
      <c r="H58" s="368"/>
      <c r="I58" s="368"/>
      <c r="J58" s="368"/>
      <c r="K58" s="368"/>
      <c r="L58" s="154"/>
      <c r="M58" s="23"/>
    </row>
    <row r="59" spans="1:13" ht="11.65" customHeight="1"/>
    <row r="60" spans="1:13" ht="51.6" customHeight="1">
      <c r="A60" s="370" t="s">
        <v>167</v>
      </c>
      <c r="B60" s="370"/>
      <c r="C60" s="370"/>
      <c r="D60" s="370"/>
      <c r="E60" s="370"/>
      <c r="F60" s="370"/>
      <c r="G60" s="370"/>
      <c r="H60" s="370"/>
      <c r="I60" s="370"/>
      <c r="J60" s="370"/>
      <c r="K60" s="370"/>
      <c r="L60" s="370"/>
    </row>
  </sheetData>
  <mergeCells count="25">
    <mergeCell ref="J11:L11"/>
    <mergeCell ref="A1:L1"/>
    <mergeCell ref="A6:K6"/>
    <mergeCell ref="A2:K2"/>
    <mergeCell ref="A3:K3"/>
    <mergeCell ref="A4:K4"/>
    <mergeCell ref="A5:K5"/>
    <mergeCell ref="A7:K7"/>
    <mergeCell ref="A8:K8"/>
    <mergeCell ref="A9:K9"/>
    <mergeCell ref="A10:K10"/>
    <mergeCell ref="A11:A12"/>
    <mergeCell ref="B11:B12"/>
    <mergeCell ref="C11:I11"/>
    <mergeCell ref="H12:I12"/>
    <mergeCell ref="A60:L60"/>
    <mergeCell ref="A29:B29"/>
    <mergeCell ref="A30:B30"/>
    <mergeCell ref="A57:K57"/>
    <mergeCell ref="A58:K58"/>
    <mergeCell ref="A47:B47"/>
    <mergeCell ref="A48:B48"/>
    <mergeCell ref="A49:B49"/>
    <mergeCell ref="C51:I51"/>
    <mergeCell ref="A56:K56"/>
  </mergeCells>
  <pageMargins left="0.7" right="0.7" top="0.75" bottom="0.75" header="0.3" footer="0.3"/>
  <pageSetup paperSize="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28" zoomScaleNormal="100" workbookViewId="0">
      <selection activeCell="H50" sqref="H50"/>
    </sheetView>
  </sheetViews>
  <sheetFormatPr defaultColWidth="4" defaultRowHeight="14.25"/>
  <cols>
    <col min="1" max="1" width="3.25" style="21" customWidth="1"/>
    <col min="2" max="2" width="42.125" style="21" customWidth="1"/>
    <col min="3" max="7" width="6.375" style="1" customWidth="1"/>
    <col min="8" max="9" width="6.375" style="21" customWidth="1"/>
    <col min="10" max="10" width="7.875" style="21" customWidth="1"/>
    <col min="11" max="11" width="10" style="21" customWidth="1"/>
    <col min="12" max="12" width="11" style="21" bestFit="1" customWidth="1"/>
    <col min="13" max="13" width="6.625" style="21" bestFit="1" customWidth="1"/>
    <col min="14" max="256" width="8" style="21" customWidth="1"/>
    <col min="257" max="16384" width="4" style="21"/>
  </cols>
  <sheetData>
    <row r="1" spans="1:13" ht="19.5">
      <c r="A1" s="393" t="s">
        <v>202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252"/>
    </row>
    <row r="2" spans="1:13" ht="15">
      <c r="A2" s="394"/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154"/>
      <c r="M2" s="23"/>
    </row>
    <row r="3" spans="1:13" ht="15.75">
      <c r="A3" s="416" t="s">
        <v>148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154"/>
      <c r="M3" s="23"/>
    </row>
    <row r="4" spans="1:13" ht="15" customHeight="1">
      <c r="A4" s="396" t="s">
        <v>149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154"/>
      <c r="M4" s="23"/>
    </row>
    <row r="5" spans="1:13" ht="13.7" customHeight="1">
      <c r="A5" s="374" t="s">
        <v>38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154"/>
      <c r="M5" s="23"/>
    </row>
    <row r="6" spans="1:13" ht="13.7" customHeight="1">
      <c r="A6" s="374" t="s">
        <v>40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154"/>
      <c r="M6" s="23"/>
    </row>
    <row r="7" spans="1:13" ht="13.7" customHeight="1">
      <c r="A7" s="374" t="s">
        <v>31</v>
      </c>
      <c r="B7" s="374"/>
      <c r="C7" s="374"/>
      <c r="D7" s="374"/>
      <c r="E7" s="374"/>
      <c r="F7" s="374"/>
      <c r="G7" s="374"/>
      <c r="H7" s="374"/>
      <c r="I7" s="374"/>
      <c r="J7" s="374"/>
      <c r="K7" s="374"/>
      <c r="L7" s="154"/>
      <c r="M7" s="23"/>
    </row>
    <row r="8" spans="1:13" ht="15">
      <c r="A8" s="375" t="s">
        <v>46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154"/>
      <c r="M8" s="23"/>
    </row>
    <row r="9" spans="1:13" ht="15">
      <c r="A9" s="376" t="s">
        <v>45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154"/>
      <c r="M9" s="23"/>
    </row>
    <row r="10" spans="1:13" ht="15.75" thickBot="1">
      <c r="A10" s="377"/>
      <c r="B10" s="377"/>
      <c r="C10" s="377"/>
      <c r="D10" s="377"/>
      <c r="E10" s="377"/>
      <c r="F10" s="377"/>
      <c r="G10" s="377"/>
      <c r="H10" s="377"/>
      <c r="I10" s="377"/>
      <c r="J10" s="377"/>
      <c r="K10" s="377"/>
      <c r="L10" s="276"/>
      <c r="M10" s="23"/>
    </row>
    <row r="11" spans="1:13" ht="25.9" customHeight="1">
      <c r="A11" s="378" t="s">
        <v>153</v>
      </c>
      <c r="B11" s="380" t="s">
        <v>67</v>
      </c>
      <c r="C11" s="382" t="s">
        <v>2</v>
      </c>
      <c r="D11" s="382"/>
      <c r="E11" s="382"/>
      <c r="F11" s="382"/>
      <c r="G11" s="382"/>
      <c r="H11" s="382"/>
      <c r="I11" s="382"/>
      <c r="J11" s="383" t="s">
        <v>137</v>
      </c>
      <c r="K11" s="384"/>
      <c r="L11" s="385"/>
      <c r="M11" s="23"/>
    </row>
    <row r="12" spans="1:13" ht="15.75" thickBot="1">
      <c r="A12" s="379"/>
      <c r="B12" s="381"/>
      <c r="C12" s="321" t="s">
        <v>3</v>
      </c>
      <c r="D12" s="322" t="s">
        <v>4</v>
      </c>
      <c r="E12" s="322" t="s">
        <v>5</v>
      </c>
      <c r="F12" s="322" t="s">
        <v>27</v>
      </c>
      <c r="G12" s="322" t="s">
        <v>39</v>
      </c>
      <c r="H12" s="386" t="s">
        <v>94</v>
      </c>
      <c r="I12" s="386"/>
      <c r="J12" s="168" t="s">
        <v>62</v>
      </c>
      <c r="K12" s="237" t="s">
        <v>50</v>
      </c>
      <c r="L12" s="332" t="s">
        <v>151</v>
      </c>
      <c r="M12" s="23"/>
    </row>
    <row r="13" spans="1:13" ht="18" customHeight="1" thickTop="1">
      <c r="A13" s="166" t="s">
        <v>102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0">
        <f>J13*30</f>
        <v>480</v>
      </c>
      <c r="L13" s="277"/>
      <c r="M13" s="23"/>
    </row>
    <row r="14" spans="1:13" ht="18" customHeight="1">
      <c r="A14" s="114" t="s">
        <v>103</v>
      </c>
      <c r="B14" s="107" t="s">
        <v>99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1">
        <f t="shared" ref="K14:K28" si="1">J14*30</f>
        <v>360</v>
      </c>
      <c r="L14" s="278"/>
      <c r="M14" s="23"/>
    </row>
    <row r="15" spans="1:13" ht="18" customHeight="1">
      <c r="A15" s="106" t="s">
        <v>104</v>
      </c>
      <c r="B15" s="115" t="s">
        <v>100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1">
        <f t="shared" si="1"/>
        <v>240</v>
      </c>
      <c r="L15" s="278"/>
      <c r="M15" s="23"/>
    </row>
    <row r="16" spans="1:13" ht="18" customHeight="1">
      <c r="A16" s="114" t="s">
        <v>105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1">
        <f t="shared" si="1"/>
        <v>30</v>
      </c>
      <c r="L16" s="278"/>
      <c r="M16" s="23"/>
    </row>
    <row r="17" spans="1:14" ht="18" customHeight="1">
      <c r="A17" s="106" t="s">
        <v>106</v>
      </c>
      <c r="B17" s="107" t="s">
        <v>9</v>
      </c>
      <c r="C17" s="108">
        <v>2</v>
      </c>
      <c r="D17" s="109">
        <v>2</v>
      </c>
      <c r="E17" s="110">
        <v>2</v>
      </c>
      <c r="F17" s="110">
        <v>1</v>
      </c>
      <c r="G17" s="111">
        <v>1</v>
      </c>
      <c r="H17" s="112">
        <v>1</v>
      </c>
      <c r="I17" s="112">
        <v>1</v>
      </c>
      <c r="J17" s="113">
        <f t="shared" si="0"/>
        <v>8</v>
      </c>
      <c r="K17" s="201">
        <f t="shared" si="1"/>
        <v>240</v>
      </c>
      <c r="L17" s="278"/>
      <c r="M17" s="23"/>
    </row>
    <row r="18" spans="1:14" ht="18" customHeight="1">
      <c r="A18" s="114" t="s">
        <v>107</v>
      </c>
      <c r="B18" s="107" t="s">
        <v>10</v>
      </c>
      <c r="C18" s="108"/>
      <c r="D18" s="109"/>
      <c r="E18" s="110"/>
      <c r="F18" s="110">
        <v>1</v>
      </c>
      <c r="G18" s="111">
        <v>1</v>
      </c>
      <c r="H18" s="112">
        <v>1</v>
      </c>
      <c r="I18" s="112">
        <v>1</v>
      </c>
      <c r="J18" s="113">
        <f t="shared" si="0"/>
        <v>2</v>
      </c>
      <c r="K18" s="201">
        <f t="shared" si="1"/>
        <v>60</v>
      </c>
      <c r="L18" s="278"/>
      <c r="M18" s="23"/>
    </row>
    <row r="19" spans="1:14" ht="18" customHeight="1">
      <c r="A19" s="106" t="s">
        <v>108</v>
      </c>
      <c r="B19" s="107" t="s">
        <v>41</v>
      </c>
      <c r="C19" s="108"/>
      <c r="D19" s="109">
        <v>1</v>
      </c>
      <c r="E19" s="110">
        <v>1</v>
      </c>
      <c r="F19" s="110"/>
      <c r="G19" s="111"/>
      <c r="H19" s="112"/>
      <c r="I19" s="112"/>
      <c r="J19" s="113">
        <f t="shared" si="0"/>
        <v>2</v>
      </c>
      <c r="K19" s="201">
        <f t="shared" si="1"/>
        <v>60</v>
      </c>
      <c r="L19" s="278"/>
      <c r="M19" s="23"/>
    </row>
    <row r="20" spans="1:14" ht="18" customHeight="1">
      <c r="A20" s="114" t="s">
        <v>109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1">
        <f t="shared" si="1"/>
        <v>120</v>
      </c>
      <c r="L20" s="278"/>
      <c r="M20" s="23"/>
    </row>
    <row r="21" spans="1:14" ht="18" customHeight="1">
      <c r="A21" s="106" t="s">
        <v>110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1">
        <f t="shared" si="1"/>
        <v>120</v>
      </c>
      <c r="L21" s="278"/>
      <c r="M21" s="23"/>
    </row>
    <row r="22" spans="1:14" ht="18" customHeight="1">
      <c r="A22" s="114" t="s">
        <v>111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1">
        <f t="shared" si="1"/>
        <v>120</v>
      </c>
      <c r="L22" s="278"/>
      <c r="M22" s="23"/>
    </row>
    <row r="23" spans="1:14" ht="18" customHeight="1">
      <c r="A23" s="106" t="s">
        <v>112</v>
      </c>
      <c r="B23" s="107" t="s">
        <v>68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1">
        <f t="shared" si="1"/>
        <v>120</v>
      </c>
      <c r="L23" s="278"/>
      <c r="M23" s="23"/>
    </row>
    <row r="24" spans="1:14" ht="18" customHeight="1">
      <c r="A24" s="114" t="s">
        <v>113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1">
        <f t="shared" si="1"/>
        <v>420</v>
      </c>
      <c r="L24" s="278"/>
      <c r="M24" s="23"/>
    </row>
    <row r="25" spans="1:14" ht="18" customHeight="1">
      <c r="A25" s="106" t="s">
        <v>114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1">
        <f t="shared" si="1"/>
        <v>90</v>
      </c>
      <c r="L25" s="278"/>
      <c r="M25" s="23"/>
    </row>
    <row r="26" spans="1:14" ht="18" customHeight="1">
      <c r="A26" s="114" t="s">
        <v>115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1">
        <f t="shared" si="1"/>
        <v>450</v>
      </c>
      <c r="L26" s="278"/>
      <c r="M26" s="23"/>
    </row>
    <row r="27" spans="1:14" ht="18" customHeight="1">
      <c r="A27" s="106" t="s">
        <v>116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1">
        <f t="shared" si="1"/>
        <v>30</v>
      </c>
      <c r="L27" s="278"/>
      <c r="M27" s="23"/>
    </row>
    <row r="28" spans="1:14" ht="18" customHeight="1">
      <c r="A28" s="114" t="s">
        <v>117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1">
        <f t="shared" si="1"/>
        <v>150</v>
      </c>
      <c r="L28" s="278"/>
      <c r="M28" s="23"/>
    </row>
    <row r="29" spans="1:14" ht="27.95" customHeight="1">
      <c r="A29" s="387" t="s">
        <v>44</v>
      </c>
      <c r="B29" s="387"/>
      <c r="C29" s="98">
        <f>SUM(C13:C28)</f>
        <v>22</v>
      </c>
      <c r="D29" s="98">
        <f t="shared" ref="D29:G29" si="2">SUM(D13:D28)</f>
        <v>21</v>
      </c>
      <c r="E29" s="98">
        <f t="shared" si="2"/>
        <v>22</v>
      </c>
      <c r="F29" s="98">
        <f t="shared" si="2"/>
        <v>20</v>
      </c>
      <c r="G29" s="98">
        <f t="shared" si="2"/>
        <v>18</v>
      </c>
      <c r="H29" s="121"/>
      <c r="I29" s="121"/>
      <c r="J29" s="99">
        <f>SUM(J13:J28)</f>
        <v>103</v>
      </c>
      <c r="K29" s="202">
        <f>SUM(K13:K28)</f>
        <v>3090</v>
      </c>
      <c r="L29" s="278"/>
      <c r="M29" s="23"/>
    </row>
    <row r="30" spans="1:14" ht="18" customHeight="1">
      <c r="A30" s="388" t="s">
        <v>93</v>
      </c>
      <c r="B30" s="388"/>
      <c r="C30" s="108"/>
      <c r="D30" s="109"/>
      <c r="E30" s="110"/>
      <c r="F30" s="110"/>
      <c r="G30" s="111"/>
      <c r="H30" s="112"/>
      <c r="I30" s="112"/>
      <c r="J30" s="113"/>
      <c r="K30" s="201"/>
      <c r="L30" s="278"/>
      <c r="M30" s="97"/>
      <c r="N30" s="71"/>
    </row>
    <row r="31" spans="1:14" ht="18" customHeight="1">
      <c r="A31" s="114" t="s">
        <v>118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1">
        <f>J31*30</f>
        <v>180</v>
      </c>
      <c r="L31" s="278"/>
      <c r="M31" s="97"/>
      <c r="N31" s="71"/>
    </row>
    <row r="32" spans="1:14" s="71" customFormat="1" ht="18" customHeight="1">
      <c r="A32" s="123" t="s">
        <v>119</v>
      </c>
      <c r="B32" s="100" t="s">
        <v>61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1">
        <f>J32*30</f>
        <v>60</v>
      </c>
      <c r="L32" s="279"/>
      <c r="M32" s="97"/>
    </row>
    <row r="33" spans="1:14" ht="18" customHeight="1">
      <c r="A33" s="214" t="s">
        <v>43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6"/>
      <c r="M33" s="97"/>
      <c r="N33" s="71"/>
    </row>
    <row r="34" spans="1:14" ht="18" customHeight="1">
      <c r="A34" s="214" t="s">
        <v>78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6"/>
      <c r="M34" s="251"/>
      <c r="N34" s="71"/>
    </row>
    <row r="35" spans="1:14" ht="18" customHeight="1">
      <c r="A35" s="114" t="s">
        <v>120</v>
      </c>
      <c r="B35" s="127" t="s">
        <v>169</v>
      </c>
      <c r="C35" s="109"/>
      <c r="D35" s="109"/>
      <c r="E35" s="128"/>
      <c r="F35" s="110">
        <v>1</v>
      </c>
      <c r="G35" s="111"/>
      <c r="H35" s="112"/>
      <c r="I35" s="112"/>
      <c r="J35" s="129">
        <f>SUM(C35:G35)</f>
        <v>1</v>
      </c>
      <c r="K35" s="201">
        <f>J35*30</f>
        <v>30</v>
      </c>
      <c r="L35" s="302"/>
      <c r="M35" s="323"/>
      <c r="N35" s="71"/>
    </row>
    <row r="36" spans="1:14" ht="18" customHeight="1">
      <c r="A36" s="114" t="s">
        <v>121</v>
      </c>
      <c r="B36" s="303" t="s">
        <v>170</v>
      </c>
      <c r="C36" s="109">
        <v>5</v>
      </c>
      <c r="D36" s="109"/>
      <c r="E36" s="110"/>
      <c r="F36" s="110"/>
      <c r="G36" s="111"/>
      <c r="H36" s="112"/>
      <c r="I36" s="112"/>
      <c r="J36" s="129">
        <f t="shared" ref="J36:J40" si="3">SUM(C36:G36)</f>
        <v>5</v>
      </c>
      <c r="K36" s="201">
        <f t="shared" ref="K36:K40" si="4">J36*30</f>
        <v>150</v>
      </c>
      <c r="L36" s="291"/>
      <c r="M36" s="323"/>
      <c r="N36" s="71"/>
    </row>
    <row r="37" spans="1:14" ht="18" customHeight="1">
      <c r="A37" s="114" t="s">
        <v>122</v>
      </c>
      <c r="B37" s="303" t="s">
        <v>171</v>
      </c>
      <c r="C37" s="139">
        <v>2</v>
      </c>
      <c r="D37" s="139">
        <v>2</v>
      </c>
      <c r="E37" s="140"/>
      <c r="F37" s="140"/>
      <c r="G37" s="140"/>
      <c r="H37" s="141"/>
      <c r="I37" s="141"/>
      <c r="J37" s="129">
        <f t="shared" si="3"/>
        <v>4</v>
      </c>
      <c r="K37" s="201">
        <f t="shared" si="4"/>
        <v>120</v>
      </c>
      <c r="L37" s="291"/>
      <c r="M37" s="323"/>
      <c r="N37" s="71"/>
    </row>
    <row r="38" spans="1:14" ht="18" customHeight="1">
      <c r="A38" s="114" t="s">
        <v>123</v>
      </c>
      <c r="B38" s="304" t="s">
        <v>172</v>
      </c>
      <c r="C38" s="109"/>
      <c r="D38" s="109"/>
      <c r="E38" s="110"/>
      <c r="F38" s="110">
        <v>4</v>
      </c>
      <c r="G38" s="111">
        <v>4</v>
      </c>
      <c r="H38" s="112">
        <v>8</v>
      </c>
      <c r="I38" s="112"/>
      <c r="J38" s="129">
        <f t="shared" si="3"/>
        <v>8</v>
      </c>
      <c r="K38" s="201">
        <f t="shared" si="4"/>
        <v>240</v>
      </c>
      <c r="L38" s="291"/>
      <c r="M38" s="323"/>
      <c r="N38" s="71"/>
    </row>
    <row r="39" spans="1:14" ht="18" customHeight="1">
      <c r="A39" s="114" t="s">
        <v>124</v>
      </c>
      <c r="B39" s="304" t="s">
        <v>173</v>
      </c>
      <c r="C39" s="109"/>
      <c r="D39" s="109">
        <v>2</v>
      </c>
      <c r="E39" s="110">
        <v>3</v>
      </c>
      <c r="F39" s="110"/>
      <c r="G39" s="111"/>
      <c r="H39" s="112"/>
      <c r="I39" s="112"/>
      <c r="J39" s="129">
        <f t="shared" si="3"/>
        <v>5</v>
      </c>
      <c r="K39" s="201">
        <f t="shared" si="4"/>
        <v>150</v>
      </c>
      <c r="L39" s="291"/>
      <c r="M39" s="323"/>
      <c r="N39" s="71"/>
    </row>
    <row r="40" spans="1:14" ht="18" customHeight="1">
      <c r="A40" s="114" t="s">
        <v>125</v>
      </c>
      <c r="B40" s="127" t="s">
        <v>174</v>
      </c>
      <c r="C40" s="101"/>
      <c r="D40" s="109"/>
      <c r="E40" s="110">
        <v>1</v>
      </c>
      <c r="F40" s="110">
        <v>1</v>
      </c>
      <c r="G40" s="111"/>
      <c r="H40" s="112"/>
      <c r="I40" s="112"/>
      <c r="J40" s="129">
        <f t="shared" si="3"/>
        <v>2</v>
      </c>
      <c r="K40" s="201">
        <f t="shared" si="4"/>
        <v>60</v>
      </c>
      <c r="L40" s="292"/>
      <c r="M40" s="323"/>
      <c r="N40" s="71"/>
    </row>
    <row r="41" spans="1:14" ht="18" customHeight="1">
      <c r="A41" s="214" t="s">
        <v>79</v>
      </c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6"/>
      <c r="M41" s="198"/>
      <c r="N41" s="71"/>
    </row>
    <row r="42" spans="1:14" ht="18" customHeight="1">
      <c r="A42" s="275" t="s">
        <v>126</v>
      </c>
      <c r="B42" s="303" t="s">
        <v>175</v>
      </c>
      <c r="C42" s="109">
        <v>2</v>
      </c>
      <c r="D42" s="109">
        <v>2</v>
      </c>
      <c r="E42" s="110">
        <v>2</v>
      </c>
      <c r="F42" s="110">
        <v>2</v>
      </c>
      <c r="G42" s="111"/>
      <c r="H42" s="112"/>
      <c r="I42" s="112"/>
      <c r="J42" s="129">
        <f t="shared" ref="J42:J48" si="5">SUM(C42:G42)</f>
        <v>8</v>
      </c>
      <c r="K42" s="201">
        <f t="shared" ref="K42:K46" si="6">J42*30</f>
        <v>240</v>
      </c>
      <c r="L42" s="248">
        <v>240</v>
      </c>
      <c r="M42" s="323"/>
      <c r="N42" s="71"/>
    </row>
    <row r="43" spans="1:14" ht="18" customHeight="1">
      <c r="A43" s="275" t="s">
        <v>127</v>
      </c>
      <c r="B43" s="303" t="s">
        <v>176</v>
      </c>
      <c r="C43" s="139"/>
      <c r="D43" s="139">
        <v>3</v>
      </c>
      <c r="E43" s="140"/>
      <c r="F43" s="140"/>
      <c r="G43" s="140"/>
      <c r="H43" s="141"/>
      <c r="I43" s="141"/>
      <c r="J43" s="129">
        <f t="shared" si="5"/>
        <v>3</v>
      </c>
      <c r="K43" s="201">
        <f t="shared" si="6"/>
        <v>90</v>
      </c>
      <c r="L43" s="248">
        <v>90</v>
      </c>
      <c r="M43" s="323"/>
      <c r="N43" s="71"/>
    </row>
    <row r="44" spans="1:14" ht="18" customHeight="1">
      <c r="A44" s="275" t="s">
        <v>128</v>
      </c>
      <c r="B44" s="303" t="s">
        <v>177</v>
      </c>
      <c r="C44" s="139"/>
      <c r="D44" s="139"/>
      <c r="E44" s="140"/>
      <c r="F44" s="140">
        <v>5</v>
      </c>
      <c r="G44" s="140">
        <v>3</v>
      </c>
      <c r="H44" s="141">
        <v>6</v>
      </c>
      <c r="I44" s="141"/>
      <c r="J44" s="129">
        <f t="shared" si="5"/>
        <v>8</v>
      </c>
      <c r="K44" s="201">
        <f t="shared" si="6"/>
        <v>240</v>
      </c>
      <c r="L44" s="248">
        <v>240</v>
      </c>
      <c r="M44" s="323"/>
      <c r="N44" s="71"/>
    </row>
    <row r="45" spans="1:14" ht="18" customHeight="1">
      <c r="A45" s="275" t="s">
        <v>129</v>
      </c>
      <c r="B45" s="303" t="s">
        <v>178</v>
      </c>
      <c r="C45" s="139"/>
      <c r="D45" s="139">
        <v>2</v>
      </c>
      <c r="E45" s="140">
        <v>4</v>
      </c>
      <c r="F45" s="140"/>
      <c r="G45" s="140"/>
      <c r="H45" s="141"/>
      <c r="I45" s="141"/>
      <c r="J45" s="129">
        <f t="shared" si="5"/>
        <v>6</v>
      </c>
      <c r="K45" s="201">
        <f t="shared" si="6"/>
        <v>180</v>
      </c>
      <c r="L45" s="248">
        <v>180</v>
      </c>
      <c r="M45" s="323"/>
      <c r="N45" s="71"/>
    </row>
    <row r="46" spans="1:14" ht="18" customHeight="1">
      <c r="A46" s="275" t="s">
        <v>130</v>
      </c>
      <c r="B46" s="303" t="s">
        <v>179</v>
      </c>
      <c r="C46" s="195">
        <v>2</v>
      </c>
      <c r="D46" s="195">
        <v>2</v>
      </c>
      <c r="E46" s="195">
        <v>2</v>
      </c>
      <c r="F46" s="195"/>
      <c r="G46" s="195"/>
      <c r="H46" s="112"/>
      <c r="I46" s="112"/>
      <c r="J46" s="129">
        <f t="shared" si="5"/>
        <v>6</v>
      </c>
      <c r="K46" s="201">
        <f t="shared" si="6"/>
        <v>180</v>
      </c>
      <c r="L46" s="248">
        <v>180</v>
      </c>
      <c r="M46" s="323"/>
      <c r="N46" s="71"/>
    </row>
    <row r="47" spans="1:14" ht="18" customHeight="1">
      <c r="A47" s="389" t="s">
        <v>35</v>
      </c>
      <c r="B47" s="390"/>
      <c r="C47" s="132">
        <f>SUM(C35:C40,C42:C46)</f>
        <v>11</v>
      </c>
      <c r="D47" s="132">
        <f t="shared" ref="D47:G47" si="7">SUM(D35:D40,D42:D46)</f>
        <v>13</v>
      </c>
      <c r="E47" s="132">
        <f t="shared" si="7"/>
        <v>12</v>
      </c>
      <c r="F47" s="132">
        <f t="shared" si="7"/>
        <v>13</v>
      </c>
      <c r="G47" s="132">
        <f t="shared" si="7"/>
        <v>7</v>
      </c>
      <c r="H47" s="132"/>
      <c r="I47" s="132"/>
      <c r="J47" s="192">
        <f t="shared" si="5"/>
        <v>56</v>
      </c>
      <c r="K47" s="228" t="s">
        <v>95</v>
      </c>
      <c r="L47" s="242">
        <f>SUM(L42:L46)</f>
        <v>930</v>
      </c>
      <c r="M47" s="297"/>
      <c r="N47" s="71"/>
    </row>
    <row r="48" spans="1:14" ht="18" customHeight="1">
      <c r="A48" s="389" t="s">
        <v>76</v>
      </c>
      <c r="B48" s="390"/>
      <c r="C48" s="132">
        <f>SUM(C29,C31:C32,C47)</f>
        <v>34</v>
      </c>
      <c r="D48" s="132">
        <f t="shared" ref="D48:G48" si="8">SUM(D29,D31:D32,D47)</f>
        <v>35</v>
      </c>
      <c r="E48" s="132">
        <f t="shared" si="8"/>
        <v>36</v>
      </c>
      <c r="F48" s="132">
        <f t="shared" si="8"/>
        <v>35</v>
      </c>
      <c r="G48" s="132">
        <f t="shared" si="8"/>
        <v>27</v>
      </c>
      <c r="H48" s="132"/>
      <c r="I48" s="132"/>
      <c r="J48" s="193">
        <f t="shared" si="5"/>
        <v>167</v>
      </c>
      <c r="K48" s="229">
        <f>J48*30</f>
        <v>5010</v>
      </c>
      <c r="L48" s="277"/>
      <c r="M48" s="23"/>
    </row>
    <row r="49" spans="1:13" ht="18" customHeight="1">
      <c r="A49" s="391" t="s">
        <v>92</v>
      </c>
      <c r="B49" s="392"/>
      <c r="C49" s="135"/>
      <c r="D49" s="135"/>
      <c r="E49" s="135"/>
      <c r="F49" s="135"/>
      <c r="G49" s="135"/>
      <c r="H49" s="135"/>
      <c r="I49" s="135"/>
      <c r="J49" s="135"/>
      <c r="K49" s="206"/>
      <c r="L49" s="278"/>
      <c r="M49" s="23"/>
    </row>
    <row r="50" spans="1:13" s="71" customFormat="1" ht="18" customHeight="1">
      <c r="A50" s="123" t="s">
        <v>132</v>
      </c>
      <c r="B50" s="100" t="s">
        <v>61</v>
      </c>
      <c r="C50" s="124">
        <v>1</v>
      </c>
      <c r="D50" s="124">
        <v>1</v>
      </c>
      <c r="E50" s="124"/>
      <c r="F50" s="124"/>
      <c r="G50" s="125">
        <v>2</v>
      </c>
      <c r="H50" s="112">
        <v>1</v>
      </c>
      <c r="I50" s="112">
        <v>3</v>
      </c>
      <c r="J50" s="126">
        <f>SUM(C50:G50)</f>
        <v>4</v>
      </c>
      <c r="K50" s="207">
        <f>J50*30</f>
        <v>120</v>
      </c>
      <c r="L50" s="284"/>
      <c r="M50" s="97"/>
    </row>
    <row r="51" spans="1:13" s="71" customFormat="1" ht="18" customHeight="1">
      <c r="A51" s="136" t="s">
        <v>96</v>
      </c>
      <c r="B51" s="102"/>
      <c r="C51" s="371">
        <f>J48+J50</f>
        <v>171</v>
      </c>
      <c r="D51" s="372"/>
      <c r="E51" s="372"/>
      <c r="F51" s="372"/>
      <c r="G51" s="372"/>
      <c r="H51" s="372"/>
      <c r="I51" s="373"/>
      <c r="J51" s="137"/>
      <c r="K51" s="208"/>
      <c r="L51" s="284"/>
      <c r="M51" s="97"/>
    </row>
    <row r="52" spans="1:13" ht="18" customHeight="1">
      <c r="A52" s="138" t="s">
        <v>133</v>
      </c>
      <c r="B52" s="104" t="s">
        <v>26</v>
      </c>
      <c r="C52" s="105">
        <v>2</v>
      </c>
      <c r="D52" s="139">
        <v>2</v>
      </c>
      <c r="E52" s="140">
        <v>2</v>
      </c>
      <c r="F52" s="140">
        <v>2</v>
      </c>
      <c r="G52" s="140">
        <v>2</v>
      </c>
      <c r="H52" s="141">
        <v>2</v>
      </c>
      <c r="I52" s="141">
        <v>2</v>
      </c>
      <c r="J52" s="142">
        <f>SUM(C52:G52)</f>
        <v>10</v>
      </c>
      <c r="K52" s="201"/>
      <c r="L52" s="278"/>
      <c r="M52" s="23"/>
    </row>
    <row r="53" spans="1:13" ht="18" customHeight="1">
      <c r="A53" s="143" t="s">
        <v>134</v>
      </c>
      <c r="B53" s="103" t="s">
        <v>23</v>
      </c>
      <c r="C53" s="144" t="s">
        <v>24</v>
      </c>
      <c r="D53" s="144" t="s">
        <v>24</v>
      </c>
      <c r="E53" s="144" t="s">
        <v>24</v>
      </c>
      <c r="F53" s="160"/>
      <c r="G53" s="160"/>
      <c r="H53" s="145"/>
      <c r="I53" s="145"/>
      <c r="J53" s="146"/>
      <c r="K53" s="200"/>
      <c r="L53" s="278"/>
      <c r="M53" s="23"/>
    </row>
    <row r="54" spans="1:13" ht="18" customHeight="1" thickBot="1">
      <c r="A54" s="194" t="s">
        <v>135</v>
      </c>
      <c r="B54" s="148" t="s">
        <v>30</v>
      </c>
      <c r="C54" s="149"/>
      <c r="D54" s="150"/>
      <c r="E54" s="151"/>
      <c r="F54" s="151" t="s">
        <v>64</v>
      </c>
      <c r="G54" s="151" t="s">
        <v>64</v>
      </c>
      <c r="H54" s="152"/>
      <c r="I54" s="152"/>
      <c r="J54" s="153"/>
      <c r="K54" s="209"/>
      <c r="L54" s="285"/>
      <c r="M54" s="23"/>
    </row>
    <row r="55" spans="1:13" ht="15">
      <c r="A55" s="154"/>
      <c r="B55" s="155"/>
      <c r="C55" s="156"/>
      <c r="D55" s="154"/>
      <c r="E55" s="154"/>
      <c r="F55" s="157"/>
      <c r="G55" s="157"/>
      <c r="H55" s="157"/>
      <c r="I55" s="157"/>
      <c r="J55" s="158"/>
      <c r="K55" s="154"/>
      <c r="L55" s="294"/>
      <c r="M55" s="23"/>
    </row>
    <row r="56" spans="1:13">
      <c r="A56" s="367" t="s">
        <v>47</v>
      </c>
      <c r="B56" s="367"/>
      <c r="C56" s="367"/>
      <c r="D56" s="367"/>
      <c r="E56" s="367"/>
      <c r="F56" s="367"/>
      <c r="G56" s="367"/>
      <c r="H56" s="367"/>
      <c r="I56" s="367"/>
      <c r="J56" s="367"/>
      <c r="K56" s="367"/>
      <c r="L56" s="154"/>
      <c r="M56" s="23"/>
    </row>
    <row r="57" spans="1:13">
      <c r="A57" s="368" t="s">
        <v>63</v>
      </c>
      <c r="B57" s="368"/>
      <c r="C57" s="368"/>
      <c r="D57" s="368"/>
      <c r="E57" s="368"/>
      <c r="F57" s="368"/>
      <c r="G57" s="368"/>
      <c r="H57" s="368"/>
      <c r="I57" s="368"/>
      <c r="J57" s="368"/>
      <c r="K57" s="368"/>
      <c r="L57" s="154"/>
      <c r="M57" s="23"/>
    </row>
    <row r="58" spans="1:13">
      <c r="A58" s="368" t="s">
        <v>150</v>
      </c>
      <c r="B58" s="368"/>
      <c r="C58" s="368"/>
      <c r="D58" s="368"/>
      <c r="E58" s="368"/>
      <c r="F58" s="368"/>
      <c r="G58" s="368"/>
      <c r="H58" s="368"/>
      <c r="I58" s="368"/>
      <c r="J58" s="368"/>
      <c r="K58" s="368"/>
      <c r="L58" s="154"/>
      <c r="M58" s="23"/>
    </row>
    <row r="59" spans="1:13" ht="11.65" customHeight="1"/>
    <row r="60" spans="1:13" ht="51.6" customHeight="1">
      <c r="A60" s="370" t="s">
        <v>167</v>
      </c>
      <c r="B60" s="370"/>
      <c r="C60" s="370"/>
      <c r="D60" s="370"/>
      <c r="E60" s="370"/>
      <c r="F60" s="370"/>
      <c r="G60" s="370"/>
      <c r="H60" s="370"/>
      <c r="I60" s="370"/>
      <c r="J60" s="370"/>
      <c r="K60" s="370"/>
      <c r="L60" s="370"/>
    </row>
  </sheetData>
  <mergeCells count="25">
    <mergeCell ref="A56:K56"/>
    <mergeCell ref="A57:K57"/>
    <mergeCell ref="A58:K58"/>
    <mergeCell ref="A60:L60"/>
    <mergeCell ref="A29:B29"/>
    <mergeCell ref="A30:B30"/>
    <mergeCell ref="A47:B47"/>
    <mergeCell ref="A48:B48"/>
    <mergeCell ref="A49:B49"/>
    <mergeCell ref="C51:I51"/>
    <mergeCell ref="A7:K7"/>
    <mergeCell ref="A8:K8"/>
    <mergeCell ref="A9:K9"/>
    <mergeCell ref="A10:K10"/>
    <mergeCell ref="A11:A12"/>
    <mergeCell ref="B11:B12"/>
    <mergeCell ref="C11:I11"/>
    <mergeCell ref="J11:L11"/>
    <mergeCell ref="H12:I12"/>
    <mergeCell ref="A6:K6"/>
    <mergeCell ref="A1:L1"/>
    <mergeCell ref="A2:K2"/>
    <mergeCell ref="A3:K3"/>
    <mergeCell ref="A4:K4"/>
    <mergeCell ref="A5:K5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115" zoomScaleNormal="115" workbookViewId="0">
      <selection activeCell="G26" sqref="G26"/>
    </sheetView>
  </sheetViews>
  <sheetFormatPr defaultColWidth="4" defaultRowHeight="14.25"/>
  <cols>
    <col min="1" max="1" width="4.125" style="21" customWidth="1"/>
    <col min="2" max="2" width="34.5" style="21" customWidth="1"/>
    <col min="3" max="4" width="6.625" style="1" customWidth="1"/>
    <col min="5" max="5" width="7.125" style="1" customWidth="1"/>
    <col min="6" max="6" width="7.25" style="1" customWidth="1"/>
    <col min="7" max="7" width="9" style="1" bestFit="1" customWidth="1"/>
    <col min="8" max="8" width="10.875" style="21" customWidth="1"/>
    <col min="9" max="256" width="8" style="21" customWidth="1"/>
    <col min="257" max="16384" width="4" style="21"/>
  </cols>
  <sheetData>
    <row r="1" spans="1:11" s="96" customFormat="1" ht="19.5">
      <c r="A1" s="352" t="s">
        <v>77</v>
      </c>
      <c r="B1" s="352"/>
      <c r="C1" s="352"/>
      <c r="D1" s="352"/>
      <c r="E1" s="352"/>
      <c r="F1" s="352"/>
      <c r="G1" s="352"/>
      <c r="H1" s="352"/>
    </row>
    <row r="2" spans="1:11" ht="9" customHeight="1">
      <c r="A2" s="16"/>
      <c r="B2" s="26"/>
      <c r="C2" s="26"/>
      <c r="D2" s="26"/>
      <c r="E2" s="26"/>
      <c r="F2" s="26"/>
      <c r="G2" s="30"/>
    </row>
    <row r="3" spans="1:11" ht="18" customHeight="1">
      <c r="A3" s="337" t="s">
        <v>196</v>
      </c>
      <c r="B3" s="337"/>
      <c r="C3" s="24"/>
      <c r="D3" s="26"/>
      <c r="E3" s="26"/>
      <c r="F3" s="26"/>
      <c r="G3" s="26"/>
      <c r="H3" s="31"/>
    </row>
    <row r="4" spans="1:11" ht="15" customHeight="1">
      <c r="A4" s="353" t="s">
        <v>38</v>
      </c>
      <c r="B4" s="353"/>
      <c r="C4" s="353"/>
      <c r="D4" s="353"/>
      <c r="E4" s="353"/>
      <c r="F4" s="353"/>
      <c r="G4" s="353"/>
    </row>
    <row r="5" spans="1:11" ht="15.6" customHeight="1">
      <c r="A5" s="354" t="s">
        <v>156</v>
      </c>
      <c r="B5" s="354"/>
      <c r="C5" s="354"/>
      <c r="D5" s="354"/>
      <c r="E5" s="354"/>
      <c r="F5" s="354"/>
      <c r="G5" s="354"/>
      <c r="H5" s="354"/>
      <c r="J5" s="3"/>
    </row>
    <row r="6" spans="1:11" ht="18">
      <c r="A6" s="353" t="s">
        <v>86</v>
      </c>
      <c r="B6" s="353"/>
      <c r="C6" s="25"/>
      <c r="D6" s="25"/>
      <c r="E6" s="25"/>
      <c r="F6" s="25"/>
      <c r="G6" s="25"/>
      <c r="K6" s="17"/>
    </row>
    <row r="7" spans="1:11" ht="9.75" customHeight="1" thickBot="1">
      <c r="A7" s="25"/>
      <c r="B7" s="25"/>
      <c r="C7" s="25"/>
      <c r="D7" s="25"/>
      <c r="E7" s="25"/>
      <c r="F7" s="25"/>
      <c r="G7" s="28"/>
      <c r="H7" s="29"/>
      <c r="J7" s="17"/>
      <c r="K7" s="17"/>
    </row>
    <row r="8" spans="1:11" ht="20.45" customHeight="1">
      <c r="A8" s="355" t="s">
        <v>0</v>
      </c>
      <c r="B8" s="357" t="s">
        <v>1</v>
      </c>
      <c r="C8" s="359" t="s">
        <v>2</v>
      </c>
      <c r="D8" s="360"/>
      <c r="E8" s="360"/>
      <c r="F8" s="361"/>
      <c r="G8" s="362" t="s">
        <v>136</v>
      </c>
      <c r="H8" s="363"/>
      <c r="J8" s="17"/>
    </row>
    <row r="9" spans="1:11" ht="19.149999999999999" customHeight="1" thickBot="1">
      <c r="A9" s="356"/>
      <c r="B9" s="358"/>
      <c r="C9" s="173" t="s">
        <v>3</v>
      </c>
      <c r="D9" s="173" t="s">
        <v>4</v>
      </c>
      <c r="E9" s="173" t="s">
        <v>5</v>
      </c>
      <c r="F9" s="174" t="s">
        <v>27</v>
      </c>
      <c r="G9" s="329" t="s">
        <v>32</v>
      </c>
      <c r="H9" s="331" t="s">
        <v>85</v>
      </c>
    </row>
    <row r="10" spans="1:11" ht="16.5" thickTop="1">
      <c r="A10" s="95" t="s">
        <v>102</v>
      </c>
      <c r="B10" s="34" t="s">
        <v>6</v>
      </c>
      <c r="C10" s="35">
        <v>4</v>
      </c>
      <c r="D10" s="36">
        <v>4</v>
      </c>
      <c r="E10" s="36">
        <v>4</v>
      </c>
      <c r="F10" s="37">
        <v>4</v>
      </c>
      <c r="G10" s="33">
        <f>SUM(C10:F10)</f>
        <v>16</v>
      </c>
      <c r="H10" s="254">
        <f>G10*30</f>
        <v>480</v>
      </c>
    </row>
    <row r="11" spans="1:11" ht="15.75">
      <c r="A11" s="95" t="s">
        <v>103</v>
      </c>
      <c r="B11" s="38" t="s">
        <v>7</v>
      </c>
      <c r="C11" s="39">
        <v>3</v>
      </c>
      <c r="D11" s="40">
        <v>3</v>
      </c>
      <c r="E11" s="40">
        <v>3</v>
      </c>
      <c r="F11" s="41">
        <v>3</v>
      </c>
      <c r="G11" s="33">
        <f t="shared" ref="G11:G33" si="0">SUM(C11:F11)</f>
        <v>12</v>
      </c>
      <c r="H11" s="254">
        <f t="shared" ref="H11:H25" si="1">G11*30</f>
        <v>360</v>
      </c>
    </row>
    <row r="12" spans="1:11" ht="15.75">
      <c r="A12" s="95" t="s">
        <v>104</v>
      </c>
      <c r="B12" s="42" t="s">
        <v>8</v>
      </c>
      <c r="C12" s="43">
        <v>2</v>
      </c>
      <c r="D12" s="44">
        <v>2</v>
      </c>
      <c r="E12" s="45">
        <v>2</v>
      </c>
      <c r="F12" s="46">
        <v>2</v>
      </c>
      <c r="G12" s="33">
        <f t="shared" si="0"/>
        <v>8</v>
      </c>
      <c r="H12" s="254">
        <f t="shared" si="1"/>
        <v>240</v>
      </c>
    </row>
    <row r="13" spans="1:11" ht="15.75">
      <c r="A13" s="95" t="s">
        <v>105</v>
      </c>
      <c r="B13" s="47" t="s">
        <v>28</v>
      </c>
      <c r="C13" s="48">
        <v>1</v>
      </c>
      <c r="D13" s="49"/>
      <c r="E13" s="49"/>
      <c r="F13" s="50"/>
      <c r="G13" s="33">
        <f t="shared" si="0"/>
        <v>1</v>
      </c>
      <c r="H13" s="254">
        <f t="shared" si="1"/>
        <v>30</v>
      </c>
    </row>
    <row r="14" spans="1:11" ht="15.75">
      <c r="A14" s="95" t="s">
        <v>106</v>
      </c>
      <c r="B14" s="51" t="s">
        <v>205</v>
      </c>
      <c r="C14" s="48">
        <v>2</v>
      </c>
      <c r="D14" s="49">
        <v>2</v>
      </c>
      <c r="E14" s="49">
        <v>2</v>
      </c>
      <c r="F14" s="50">
        <v>1</v>
      </c>
      <c r="G14" s="33">
        <f t="shared" si="0"/>
        <v>7</v>
      </c>
      <c r="H14" s="254">
        <f t="shared" si="1"/>
        <v>210</v>
      </c>
    </row>
    <row r="15" spans="1:11" ht="15.75">
      <c r="A15" s="95" t="s">
        <v>107</v>
      </c>
      <c r="B15" s="51" t="s">
        <v>139</v>
      </c>
      <c r="C15" s="48">
        <v>2</v>
      </c>
      <c r="D15" s="49">
        <v>1</v>
      </c>
      <c r="E15" s="49"/>
      <c r="F15" s="50"/>
      <c r="G15" s="33">
        <f t="shared" si="0"/>
        <v>3</v>
      </c>
      <c r="H15" s="254">
        <f t="shared" si="1"/>
        <v>90</v>
      </c>
    </row>
    <row r="16" spans="1:11" ht="15.75">
      <c r="A16" s="95" t="s">
        <v>108</v>
      </c>
      <c r="B16" s="51" t="s">
        <v>41</v>
      </c>
      <c r="C16" s="48"/>
      <c r="D16" s="49">
        <v>1</v>
      </c>
      <c r="E16" s="49">
        <v>1</v>
      </c>
      <c r="F16" s="50"/>
      <c r="G16" s="33">
        <f t="shared" si="0"/>
        <v>2</v>
      </c>
      <c r="H16" s="254">
        <f t="shared" si="1"/>
        <v>60</v>
      </c>
    </row>
    <row r="17" spans="1:12" ht="15.75">
      <c r="A17" s="95" t="s">
        <v>109</v>
      </c>
      <c r="B17" s="51" t="s">
        <v>15</v>
      </c>
      <c r="C17" s="48">
        <v>1</v>
      </c>
      <c r="D17" s="49">
        <v>2</v>
      </c>
      <c r="E17" s="49">
        <v>1</v>
      </c>
      <c r="F17" s="50"/>
      <c r="G17" s="33">
        <f t="shared" si="0"/>
        <v>4</v>
      </c>
      <c r="H17" s="254">
        <f t="shared" si="1"/>
        <v>120</v>
      </c>
      <c r="L17" s="1"/>
    </row>
    <row r="18" spans="1:12" ht="15.75">
      <c r="A18" s="95" t="s">
        <v>110</v>
      </c>
      <c r="B18" s="51" t="s">
        <v>14</v>
      </c>
      <c r="C18" s="48">
        <v>1</v>
      </c>
      <c r="D18" s="49">
        <v>2</v>
      </c>
      <c r="E18" s="49">
        <v>1</v>
      </c>
      <c r="F18" s="50"/>
      <c r="G18" s="33">
        <f t="shared" si="0"/>
        <v>4</v>
      </c>
      <c r="H18" s="254">
        <f t="shared" si="1"/>
        <v>120</v>
      </c>
    </row>
    <row r="19" spans="1:12" ht="15.75">
      <c r="A19" s="95" t="s">
        <v>111</v>
      </c>
      <c r="B19" s="51" t="s">
        <v>13</v>
      </c>
      <c r="C19" s="48">
        <v>1</v>
      </c>
      <c r="D19" s="49">
        <v>2</v>
      </c>
      <c r="E19" s="49">
        <v>1</v>
      </c>
      <c r="F19" s="50"/>
      <c r="G19" s="33">
        <f t="shared" si="0"/>
        <v>4</v>
      </c>
      <c r="H19" s="254">
        <f t="shared" si="1"/>
        <v>120</v>
      </c>
    </row>
    <row r="20" spans="1:12" ht="15.75">
      <c r="A20" s="95" t="s">
        <v>112</v>
      </c>
      <c r="B20" s="51" t="s">
        <v>12</v>
      </c>
      <c r="C20" s="48">
        <v>1</v>
      </c>
      <c r="D20" s="49">
        <v>1</v>
      </c>
      <c r="E20" s="49">
        <v>2</v>
      </c>
      <c r="F20" s="50"/>
      <c r="G20" s="33">
        <f t="shared" si="0"/>
        <v>4</v>
      </c>
      <c r="H20" s="254">
        <f t="shared" si="1"/>
        <v>120</v>
      </c>
    </row>
    <row r="21" spans="1:12" ht="15.75">
      <c r="A21" s="95" t="s">
        <v>113</v>
      </c>
      <c r="B21" s="51" t="s">
        <v>11</v>
      </c>
      <c r="C21" s="48">
        <v>3</v>
      </c>
      <c r="D21" s="49">
        <v>4</v>
      </c>
      <c r="E21" s="49">
        <v>3</v>
      </c>
      <c r="F21" s="50">
        <v>4</v>
      </c>
      <c r="G21" s="33">
        <f t="shared" si="0"/>
        <v>14</v>
      </c>
      <c r="H21" s="254">
        <f t="shared" si="1"/>
        <v>420</v>
      </c>
    </row>
    <row r="22" spans="1:12" ht="15.75">
      <c r="A22" s="95" t="s">
        <v>114</v>
      </c>
      <c r="B22" s="51" t="s">
        <v>16</v>
      </c>
      <c r="C22" s="48">
        <v>1</v>
      </c>
      <c r="D22" s="49">
        <v>1</v>
      </c>
      <c r="E22" s="49">
        <v>1</v>
      </c>
      <c r="F22" s="50"/>
      <c r="G22" s="33">
        <f t="shared" si="0"/>
        <v>3</v>
      </c>
      <c r="H22" s="254">
        <f t="shared" si="1"/>
        <v>90</v>
      </c>
    </row>
    <row r="23" spans="1:12" ht="15.75">
      <c r="A23" s="95" t="s">
        <v>115</v>
      </c>
      <c r="B23" s="51" t="s">
        <v>17</v>
      </c>
      <c r="C23" s="48">
        <v>3</v>
      </c>
      <c r="D23" s="49">
        <v>3</v>
      </c>
      <c r="E23" s="49">
        <v>3</v>
      </c>
      <c r="F23" s="50">
        <v>3</v>
      </c>
      <c r="G23" s="33">
        <f t="shared" si="0"/>
        <v>12</v>
      </c>
      <c r="H23" s="254">
        <f t="shared" si="1"/>
        <v>360</v>
      </c>
    </row>
    <row r="24" spans="1:12" ht="15.75">
      <c r="A24" s="95" t="s">
        <v>116</v>
      </c>
      <c r="B24" s="51" t="s">
        <v>18</v>
      </c>
      <c r="C24" s="48">
        <v>1</v>
      </c>
      <c r="D24" s="49"/>
      <c r="E24" s="49"/>
      <c r="F24" s="50"/>
      <c r="G24" s="33">
        <f t="shared" si="0"/>
        <v>1</v>
      </c>
      <c r="H24" s="254">
        <f t="shared" si="1"/>
        <v>30</v>
      </c>
    </row>
    <row r="25" spans="1:12" ht="16.5" thickBot="1">
      <c r="A25" s="95" t="s">
        <v>117</v>
      </c>
      <c r="B25" s="78" t="s">
        <v>19</v>
      </c>
      <c r="C25" s="79">
        <v>1</v>
      </c>
      <c r="D25" s="80">
        <v>1</v>
      </c>
      <c r="E25" s="80">
        <v>1</v>
      </c>
      <c r="F25" s="81">
        <v>1</v>
      </c>
      <c r="G25" s="82">
        <f t="shared" si="0"/>
        <v>4</v>
      </c>
      <c r="H25" s="255">
        <f t="shared" si="1"/>
        <v>120</v>
      </c>
    </row>
    <row r="26" spans="1:12" ht="30.6" customHeight="1" thickTop="1" thickBot="1">
      <c r="A26" s="338" t="s">
        <v>42</v>
      </c>
      <c r="B26" s="339"/>
      <c r="C26" s="182">
        <f>SUM(C10:C25)</f>
        <v>27</v>
      </c>
      <c r="D26" s="182">
        <f t="shared" ref="D26:E26" si="2">SUM(D10:D25)</f>
        <v>29</v>
      </c>
      <c r="E26" s="182">
        <f t="shared" si="2"/>
        <v>25</v>
      </c>
      <c r="F26" s="183">
        <v>18</v>
      </c>
      <c r="G26" s="77">
        <f>SUM(G10:G25)</f>
        <v>99</v>
      </c>
      <c r="H26" s="256">
        <f t="shared" ref="H26" si="3">SUM(H10:H25)</f>
        <v>2970</v>
      </c>
    </row>
    <row r="27" spans="1:12" ht="15.6" customHeight="1" thickTop="1">
      <c r="A27" s="340" t="s">
        <v>93</v>
      </c>
      <c r="B27" s="341"/>
      <c r="C27" s="75"/>
      <c r="D27" s="75"/>
      <c r="E27" s="75"/>
      <c r="F27" s="75"/>
      <c r="G27" s="74"/>
      <c r="H27" s="76"/>
      <c r="I27" s="2"/>
      <c r="J27" s="2"/>
      <c r="K27" s="2"/>
    </row>
    <row r="28" spans="1:12" ht="15.75">
      <c r="A28" s="95" t="s">
        <v>118</v>
      </c>
      <c r="B28" s="47" t="s">
        <v>20</v>
      </c>
      <c r="C28" s="53">
        <v>2</v>
      </c>
      <c r="D28" s="54">
        <v>2</v>
      </c>
      <c r="E28" s="54">
        <v>2</v>
      </c>
      <c r="F28" s="41">
        <v>2</v>
      </c>
      <c r="G28" s="33">
        <f t="shared" si="0"/>
        <v>8</v>
      </c>
      <c r="H28" s="254">
        <f>G28*30</f>
        <v>240</v>
      </c>
    </row>
    <row r="29" spans="1:12" ht="15.75">
      <c r="A29" s="95" t="s">
        <v>119</v>
      </c>
      <c r="B29" s="55" t="s">
        <v>21</v>
      </c>
      <c r="C29" s="56">
        <v>2</v>
      </c>
      <c r="D29" s="57">
        <v>2</v>
      </c>
      <c r="E29" s="58">
        <v>2</v>
      </c>
      <c r="F29" s="59">
        <v>2</v>
      </c>
      <c r="G29" s="33">
        <v>8</v>
      </c>
      <c r="H29" s="254">
        <f t="shared" ref="H29:H41" si="4">G29*30</f>
        <v>240</v>
      </c>
    </row>
    <row r="30" spans="1:12" ht="15.75">
      <c r="A30" s="342" t="s">
        <v>91</v>
      </c>
      <c r="B30" s="343"/>
      <c r="C30" s="60"/>
      <c r="D30" s="61"/>
      <c r="E30" s="62"/>
      <c r="F30" s="62"/>
      <c r="G30" s="70"/>
      <c r="H30" s="257"/>
    </row>
    <row r="31" spans="1:12" ht="15.75">
      <c r="A31" s="95" t="s">
        <v>120</v>
      </c>
      <c r="B31" s="65" t="s">
        <v>36</v>
      </c>
      <c r="C31" s="52"/>
      <c r="D31" s="66"/>
      <c r="E31" s="67">
        <v>1</v>
      </c>
      <c r="F31" s="46">
        <v>1</v>
      </c>
      <c r="G31" s="33">
        <f t="shared" si="0"/>
        <v>2</v>
      </c>
      <c r="H31" s="254">
        <f t="shared" si="4"/>
        <v>60</v>
      </c>
    </row>
    <row r="32" spans="1:12" ht="16.5" thickBot="1">
      <c r="A32" s="236" t="s">
        <v>121</v>
      </c>
      <c r="B32" s="87" t="s">
        <v>22</v>
      </c>
      <c r="C32" s="83"/>
      <c r="D32" s="84">
        <v>1</v>
      </c>
      <c r="E32" s="85">
        <v>2</v>
      </c>
      <c r="F32" s="63">
        <v>1</v>
      </c>
      <c r="G32" s="86">
        <f t="shared" si="0"/>
        <v>4</v>
      </c>
      <c r="H32" s="258">
        <f t="shared" si="4"/>
        <v>120</v>
      </c>
    </row>
    <row r="33" spans="1:9" ht="30.6" customHeight="1" thickTop="1" thickBot="1">
      <c r="A33" s="344" t="s">
        <v>138</v>
      </c>
      <c r="B33" s="345"/>
      <c r="C33" s="184">
        <f>SUM(C26:C32)</f>
        <v>31</v>
      </c>
      <c r="D33" s="185">
        <f t="shared" ref="D33:F33" si="5">SUM(D26:D32)</f>
        <v>34</v>
      </c>
      <c r="E33" s="185">
        <f t="shared" si="5"/>
        <v>32</v>
      </c>
      <c r="F33" s="186">
        <f t="shared" si="5"/>
        <v>24</v>
      </c>
      <c r="G33" s="89">
        <f t="shared" si="0"/>
        <v>121</v>
      </c>
      <c r="H33" s="259">
        <f t="shared" si="4"/>
        <v>3630</v>
      </c>
    </row>
    <row r="34" spans="1:9" ht="16.350000000000001" customHeight="1" thickTop="1">
      <c r="A34" s="346" t="s">
        <v>92</v>
      </c>
      <c r="B34" s="347"/>
      <c r="C34" s="347"/>
      <c r="D34" s="347"/>
      <c r="E34" s="347"/>
      <c r="F34" s="347"/>
      <c r="G34" s="347"/>
      <c r="H34" s="348"/>
    </row>
    <row r="35" spans="1:9" ht="15.75">
      <c r="A35" s="93" t="s">
        <v>122</v>
      </c>
      <c r="B35" s="68" t="s">
        <v>81</v>
      </c>
      <c r="C35" s="187">
        <v>1</v>
      </c>
      <c r="D35" s="187"/>
      <c r="E35" s="187"/>
      <c r="F35" s="188"/>
      <c r="G35" s="33">
        <v>1</v>
      </c>
      <c r="H35" s="254">
        <f t="shared" si="4"/>
        <v>30</v>
      </c>
    </row>
    <row r="36" spans="1:9" ht="30">
      <c r="A36" s="93" t="s">
        <v>123</v>
      </c>
      <c r="B36" s="69" t="s">
        <v>90</v>
      </c>
      <c r="C36" s="189"/>
      <c r="D36" s="189"/>
      <c r="E36" s="187">
        <v>1</v>
      </c>
      <c r="F36" s="188"/>
      <c r="G36" s="64">
        <v>1</v>
      </c>
      <c r="H36" s="254">
        <f t="shared" si="4"/>
        <v>30</v>
      </c>
    </row>
    <row r="37" spans="1:9" ht="15.6" customHeight="1" thickBot="1">
      <c r="A37" s="90" t="s">
        <v>124</v>
      </c>
      <c r="B37" s="91" t="s">
        <v>89</v>
      </c>
      <c r="C37" s="190"/>
      <c r="D37" s="190"/>
      <c r="E37" s="190"/>
      <c r="F37" s="191">
        <v>1</v>
      </c>
      <c r="G37" s="82">
        <v>1</v>
      </c>
      <c r="H37" s="255">
        <f t="shared" si="4"/>
        <v>30</v>
      </c>
    </row>
    <row r="38" spans="1:9" s="71" customFormat="1" ht="15.6" customHeight="1" thickTop="1" thickBot="1">
      <c r="A38" s="344" t="s">
        <v>29</v>
      </c>
      <c r="B38" s="345"/>
      <c r="C38" s="349">
        <v>124</v>
      </c>
      <c r="D38" s="350"/>
      <c r="E38" s="350"/>
      <c r="F38" s="350"/>
      <c r="G38" s="351"/>
      <c r="H38" s="261">
        <f>C38*30</f>
        <v>3720</v>
      </c>
      <c r="I38" s="92"/>
    </row>
    <row r="39" spans="1:9" s="71" customFormat="1" ht="15.6" customHeight="1" thickTop="1">
      <c r="A39" s="93" t="s">
        <v>125</v>
      </c>
      <c r="B39" s="4" t="s">
        <v>26</v>
      </c>
      <c r="C39" s="52">
        <v>2</v>
      </c>
      <c r="D39" s="67">
        <v>2</v>
      </c>
      <c r="E39" s="67">
        <v>2</v>
      </c>
      <c r="F39" s="46">
        <v>2</v>
      </c>
      <c r="G39" s="33">
        <f t="shared" ref="G39" si="6">SUM(C39:F39)</f>
        <v>8</v>
      </c>
      <c r="H39" s="254">
        <f>G39*30</f>
        <v>240</v>
      </c>
      <c r="I39" s="92"/>
    </row>
    <row r="40" spans="1:9" s="71" customFormat="1" ht="15.6" customHeight="1">
      <c r="A40" s="93" t="s">
        <v>126</v>
      </c>
      <c r="B40" s="175" t="s">
        <v>23</v>
      </c>
      <c r="C40" s="176" t="s">
        <v>24</v>
      </c>
      <c r="D40" s="177" t="s">
        <v>24</v>
      </c>
      <c r="E40" s="177" t="s">
        <v>24</v>
      </c>
      <c r="F40" s="178"/>
      <c r="G40" s="179" t="s">
        <v>25</v>
      </c>
      <c r="H40" s="262" t="s">
        <v>25</v>
      </c>
      <c r="I40" s="92"/>
    </row>
    <row r="41" spans="1:9" ht="15.75">
      <c r="A41" s="94" t="s">
        <v>127</v>
      </c>
      <c r="B41" s="47" t="s">
        <v>37</v>
      </c>
      <c r="C41" s="72">
        <v>13</v>
      </c>
      <c r="D41" s="54">
        <v>13</v>
      </c>
      <c r="E41" s="54">
        <v>13</v>
      </c>
      <c r="F41" s="41">
        <v>13</v>
      </c>
      <c r="G41" s="73">
        <f>SUM(C41:F41)</f>
        <v>52</v>
      </c>
      <c r="H41" s="263">
        <f t="shared" si="4"/>
        <v>1560</v>
      </c>
    </row>
    <row r="42" spans="1:9" ht="16.5" thickBot="1">
      <c r="A42" s="230" t="s">
        <v>128</v>
      </c>
      <c r="B42" s="231" t="s">
        <v>30</v>
      </c>
      <c r="C42" s="232"/>
      <c r="D42" s="233"/>
      <c r="E42" s="233" t="s">
        <v>64</v>
      </c>
      <c r="F42" s="234" t="s">
        <v>64</v>
      </c>
      <c r="G42" s="235" t="s">
        <v>65</v>
      </c>
      <c r="H42" s="264" t="s">
        <v>65</v>
      </c>
    </row>
    <row r="43" spans="1:9">
      <c r="C43" s="21"/>
      <c r="D43" s="21"/>
      <c r="E43" s="21"/>
      <c r="F43" s="21"/>
      <c r="G43" s="21"/>
    </row>
    <row r="44" spans="1:9" ht="27.2" customHeight="1">
      <c r="A44" s="336" t="s">
        <v>160</v>
      </c>
      <c r="B44" s="336"/>
      <c r="C44" s="336"/>
      <c r="D44" s="336"/>
      <c r="E44" s="336"/>
      <c r="F44" s="336"/>
      <c r="G44" s="336"/>
      <c r="H44" s="336"/>
    </row>
    <row r="45" spans="1:9">
      <c r="B45" s="18"/>
      <c r="G45" s="19"/>
    </row>
    <row r="46" spans="1:9">
      <c r="B46" s="3"/>
    </row>
  </sheetData>
  <mergeCells count="17">
    <mergeCell ref="A26:B26"/>
    <mergeCell ref="A27:B27"/>
    <mergeCell ref="A1:H1"/>
    <mergeCell ref="A8:A9"/>
    <mergeCell ref="B8:B9"/>
    <mergeCell ref="A3:B3"/>
    <mergeCell ref="A6:B6"/>
    <mergeCell ref="G8:H8"/>
    <mergeCell ref="A4:G4"/>
    <mergeCell ref="C8:F8"/>
    <mergeCell ref="A5:H5"/>
    <mergeCell ref="A38:B38"/>
    <mergeCell ref="A33:B33"/>
    <mergeCell ref="A30:B30"/>
    <mergeCell ref="A34:H34"/>
    <mergeCell ref="A44:H44"/>
    <mergeCell ref="C38:G38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115" zoomScaleNormal="115" workbookViewId="0">
      <selection activeCell="G9" sqref="G9:H9"/>
    </sheetView>
  </sheetViews>
  <sheetFormatPr defaultColWidth="4" defaultRowHeight="14.25"/>
  <cols>
    <col min="1" max="1" width="4.125" style="21" customWidth="1"/>
    <col min="2" max="2" width="34.875" style="21" customWidth="1"/>
    <col min="3" max="4" width="6.625" style="1" customWidth="1"/>
    <col min="5" max="5" width="7.125" style="1" customWidth="1"/>
    <col min="6" max="6" width="7.25" style="1" customWidth="1"/>
    <col min="7" max="7" width="9" style="1" bestFit="1" customWidth="1"/>
    <col min="8" max="8" width="10.875" style="21" customWidth="1"/>
    <col min="9" max="256" width="8" style="21" customWidth="1"/>
    <col min="257" max="16384" width="4" style="21"/>
  </cols>
  <sheetData>
    <row r="1" spans="1:11" s="96" customFormat="1" ht="19.5">
      <c r="A1" s="352" t="s">
        <v>77</v>
      </c>
      <c r="B1" s="352"/>
      <c r="C1" s="352"/>
      <c r="D1" s="352"/>
      <c r="E1" s="352"/>
      <c r="F1" s="352"/>
      <c r="G1" s="352"/>
      <c r="H1" s="352"/>
    </row>
    <row r="2" spans="1:11" ht="9" customHeight="1">
      <c r="A2" s="16"/>
      <c r="B2" s="162"/>
      <c r="C2" s="162"/>
      <c r="D2" s="162"/>
      <c r="E2" s="162"/>
      <c r="F2" s="162"/>
      <c r="G2" s="30"/>
    </row>
    <row r="3" spans="1:11" ht="18">
      <c r="A3" s="337" t="s">
        <v>197</v>
      </c>
      <c r="B3" s="364"/>
      <c r="C3" s="24"/>
      <c r="D3" s="162"/>
      <c r="E3" s="162"/>
      <c r="F3" s="162"/>
      <c r="G3" s="162"/>
      <c r="H3" s="31"/>
    </row>
    <row r="4" spans="1:11" ht="15" customHeight="1">
      <c r="A4" s="353" t="s">
        <v>38</v>
      </c>
      <c r="B4" s="353"/>
      <c r="C4" s="353"/>
      <c r="D4" s="353"/>
      <c r="E4" s="353"/>
      <c r="F4" s="353"/>
      <c r="G4" s="353"/>
    </row>
    <row r="5" spans="1:11" ht="15">
      <c r="A5" s="353" t="s">
        <v>157</v>
      </c>
      <c r="B5" s="353"/>
      <c r="C5" s="353"/>
      <c r="D5" s="353"/>
      <c r="E5" s="353"/>
      <c r="F5" s="353"/>
      <c r="G5" s="353"/>
      <c r="J5" s="3"/>
    </row>
    <row r="6" spans="1:11" ht="18">
      <c r="A6" s="353" t="s">
        <v>86</v>
      </c>
      <c r="B6" s="353"/>
      <c r="C6" s="161"/>
      <c r="D6" s="161"/>
      <c r="E6" s="161"/>
      <c r="F6" s="161"/>
      <c r="G6" s="161"/>
      <c r="K6" s="17"/>
    </row>
    <row r="7" spans="1:11" ht="9.75" customHeight="1" thickBot="1">
      <c r="A7" s="161"/>
      <c r="B7" s="161"/>
      <c r="C7" s="161"/>
      <c r="D7" s="161"/>
      <c r="E7" s="161"/>
      <c r="F7" s="161"/>
      <c r="G7" s="28"/>
      <c r="H7" s="29"/>
      <c r="J7" s="17"/>
      <c r="K7" s="17"/>
    </row>
    <row r="8" spans="1:11" ht="20.45" customHeight="1">
      <c r="A8" s="355" t="s">
        <v>0</v>
      </c>
      <c r="B8" s="357" t="s">
        <v>1</v>
      </c>
      <c r="C8" s="359" t="s">
        <v>2</v>
      </c>
      <c r="D8" s="360"/>
      <c r="E8" s="360"/>
      <c r="F8" s="361"/>
      <c r="G8" s="362" t="s">
        <v>136</v>
      </c>
      <c r="H8" s="363"/>
      <c r="J8" s="17"/>
    </row>
    <row r="9" spans="1:11" ht="19.149999999999999" customHeight="1" thickBot="1">
      <c r="A9" s="356"/>
      <c r="B9" s="358"/>
      <c r="C9" s="173" t="s">
        <v>3</v>
      </c>
      <c r="D9" s="173" t="s">
        <v>4</v>
      </c>
      <c r="E9" s="173" t="s">
        <v>5</v>
      </c>
      <c r="F9" s="174" t="s">
        <v>27</v>
      </c>
      <c r="G9" s="329" t="s">
        <v>32</v>
      </c>
      <c r="H9" s="331" t="s">
        <v>85</v>
      </c>
    </row>
    <row r="10" spans="1:11" ht="16.5" thickTop="1">
      <c r="A10" s="270" t="s">
        <v>102</v>
      </c>
      <c r="B10" s="34" t="s">
        <v>6</v>
      </c>
      <c r="C10" s="35">
        <v>4</v>
      </c>
      <c r="D10" s="36">
        <v>4</v>
      </c>
      <c r="E10" s="36">
        <v>4</v>
      </c>
      <c r="F10" s="37">
        <v>4</v>
      </c>
      <c r="G10" s="33">
        <f>SUM(C10:F10)</f>
        <v>16</v>
      </c>
      <c r="H10" s="254">
        <f>G10*30</f>
        <v>480</v>
      </c>
    </row>
    <row r="11" spans="1:11" ht="15.75">
      <c r="A11" s="270" t="s">
        <v>103</v>
      </c>
      <c r="B11" s="38" t="s">
        <v>7</v>
      </c>
      <c r="C11" s="39">
        <v>3</v>
      </c>
      <c r="D11" s="40">
        <v>3</v>
      </c>
      <c r="E11" s="40">
        <v>3</v>
      </c>
      <c r="F11" s="41">
        <v>3</v>
      </c>
      <c r="G11" s="33">
        <f t="shared" ref="G11:G33" si="0">SUM(C11:F11)</f>
        <v>12</v>
      </c>
      <c r="H11" s="254">
        <f t="shared" ref="H11:H25" si="1">G11*30</f>
        <v>360</v>
      </c>
    </row>
    <row r="12" spans="1:11" ht="15.75">
      <c r="A12" s="270" t="s">
        <v>104</v>
      </c>
      <c r="B12" s="42" t="s">
        <v>8</v>
      </c>
      <c r="C12" s="43">
        <v>2</v>
      </c>
      <c r="D12" s="44">
        <v>2</v>
      </c>
      <c r="E12" s="45">
        <v>2</v>
      </c>
      <c r="F12" s="46">
        <v>2</v>
      </c>
      <c r="G12" s="33">
        <f t="shared" si="0"/>
        <v>8</v>
      </c>
      <c r="H12" s="254">
        <f t="shared" si="1"/>
        <v>240</v>
      </c>
    </row>
    <row r="13" spans="1:11" ht="15.75">
      <c r="A13" s="270" t="s">
        <v>105</v>
      </c>
      <c r="B13" s="47" t="s">
        <v>28</v>
      </c>
      <c r="C13" s="48">
        <v>1</v>
      </c>
      <c r="D13" s="49"/>
      <c r="E13" s="49"/>
      <c r="F13" s="50"/>
      <c r="G13" s="33">
        <f t="shared" si="0"/>
        <v>1</v>
      </c>
      <c r="H13" s="254">
        <f t="shared" si="1"/>
        <v>30</v>
      </c>
    </row>
    <row r="14" spans="1:11" ht="15.75">
      <c r="A14" s="270" t="s">
        <v>106</v>
      </c>
      <c r="B14" s="51" t="s">
        <v>9</v>
      </c>
      <c r="C14" s="48">
        <v>2</v>
      </c>
      <c r="D14" s="49">
        <v>2</v>
      </c>
      <c r="E14" s="49">
        <v>2</v>
      </c>
      <c r="F14" s="50">
        <v>2</v>
      </c>
      <c r="G14" s="33">
        <f t="shared" si="0"/>
        <v>8</v>
      </c>
      <c r="H14" s="254">
        <f t="shared" si="1"/>
        <v>240</v>
      </c>
    </row>
    <row r="15" spans="1:11" ht="15.75">
      <c r="A15" s="270" t="s">
        <v>107</v>
      </c>
      <c r="B15" s="51" t="s">
        <v>10</v>
      </c>
      <c r="C15" s="48">
        <v>1</v>
      </c>
      <c r="D15" s="49">
        <v>1</v>
      </c>
      <c r="E15" s="49"/>
      <c r="F15" s="50"/>
      <c r="G15" s="33">
        <f t="shared" si="0"/>
        <v>2</v>
      </c>
      <c r="H15" s="254">
        <f t="shared" si="1"/>
        <v>60</v>
      </c>
    </row>
    <row r="16" spans="1:11" ht="15.75">
      <c r="A16" s="270" t="s">
        <v>108</v>
      </c>
      <c r="B16" s="51" t="s">
        <v>41</v>
      </c>
      <c r="C16" s="48"/>
      <c r="D16" s="49">
        <v>1</v>
      </c>
      <c r="E16" s="49">
        <v>1</v>
      </c>
      <c r="F16" s="50"/>
      <c r="G16" s="33">
        <f t="shared" si="0"/>
        <v>2</v>
      </c>
      <c r="H16" s="254">
        <f t="shared" si="1"/>
        <v>60</v>
      </c>
    </row>
    <row r="17" spans="1:12" ht="15.75">
      <c r="A17" s="270" t="s">
        <v>109</v>
      </c>
      <c r="B17" s="51" t="s">
        <v>15</v>
      </c>
      <c r="C17" s="48">
        <v>1</v>
      </c>
      <c r="D17" s="49">
        <v>2</v>
      </c>
      <c r="E17" s="49">
        <v>1</v>
      </c>
      <c r="F17" s="50"/>
      <c r="G17" s="33">
        <f t="shared" si="0"/>
        <v>4</v>
      </c>
      <c r="H17" s="254">
        <f t="shared" si="1"/>
        <v>120</v>
      </c>
      <c r="L17" s="1"/>
    </row>
    <row r="18" spans="1:12" ht="15.75">
      <c r="A18" s="270" t="s">
        <v>110</v>
      </c>
      <c r="B18" s="51" t="s">
        <v>14</v>
      </c>
      <c r="C18" s="48">
        <v>1</v>
      </c>
      <c r="D18" s="49">
        <v>2</v>
      </c>
      <c r="E18" s="49">
        <v>1</v>
      </c>
      <c r="F18" s="50"/>
      <c r="G18" s="33">
        <f t="shared" si="0"/>
        <v>4</v>
      </c>
      <c r="H18" s="254">
        <f t="shared" si="1"/>
        <v>120</v>
      </c>
    </row>
    <row r="19" spans="1:12" ht="15.75">
      <c r="A19" s="270" t="s">
        <v>111</v>
      </c>
      <c r="B19" s="51" t="s">
        <v>13</v>
      </c>
      <c r="C19" s="48">
        <v>1</v>
      </c>
      <c r="D19" s="49">
        <v>2</v>
      </c>
      <c r="E19" s="49">
        <v>1</v>
      </c>
      <c r="F19" s="50"/>
      <c r="G19" s="33">
        <f t="shared" si="0"/>
        <v>4</v>
      </c>
      <c r="H19" s="254">
        <f t="shared" si="1"/>
        <v>120</v>
      </c>
    </row>
    <row r="20" spans="1:12" ht="15.75">
      <c r="A20" s="270" t="s">
        <v>112</v>
      </c>
      <c r="B20" s="51" t="s">
        <v>12</v>
      </c>
      <c r="C20" s="48">
        <v>1</v>
      </c>
      <c r="D20" s="49">
        <v>1</v>
      </c>
      <c r="E20" s="49">
        <v>2</v>
      </c>
      <c r="F20" s="50"/>
      <c r="G20" s="33">
        <f t="shared" si="0"/>
        <v>4</v>
      </c>
      <c r="H20" s="254">
        <f t="shared" si="1"/>
        <v>120</v>
      </c>
    </row>
    <row r="21" spans="1:12" ht="15.75">
      <c r="A21" s="270" t="s">
        <v>113</v>
      </c>
      <c r="B21" s="51" t="s">
        <v>11</v>
      </c>
      <c r="C21" s="48">
        <v>3</v>
      </c>
      <c r="D21" s="49">
        <v>4</v>
      </c>
      <c r="E21" s="49">
        <v>3</v>
      </c>
      <c r="F21" s="50">
        <v>4</v>
      </c>
      <c r="G21" s="33">
        <f t="shared" si="0"/>
        <v>14</v>
      </c>
      <c r="H21" s="254">
        <f t="shared" si="1"/>
        <v>420</v>
      </c>
    </row>
    <row r="22" spans="1:12" ht="15.75">
      <c r="A22" s="270" t="s">
        <v>114</v>
      </c>
      <c r="B22" s="51" t="s">
        <v>16</v>
      </c>
      <c r="C22" s="48">
        <v>1</v>
      </c>
      <c r="D22" s="49">
        <v>1</v>
      </c>
      <c r="E22" s="49">
        <v>1</v>
      </c>
      <c r="F22" s="50"/>
      <c r="G22" s="33">
        <f t="shared" si="0"/>
        <v>3</v>
      </c>
      <c r="H22" s="254">
        <f t="shared" si="1"/>
        <v>90</v>
      </c>
    </row>
    <row r="23" spans="1:12" ht="15.75">
      <c r="A23" s="270" t="s">
        <v>115</v>
      </c>
      <c r="B23" s="51" t="s">
        <v>17</v>
      </c>
      <c r="C23" s="48">
        <v>3</v>
      </c>
      <c r="D23" s="49">
        <v>3</v>
      </c>
      <c r="E23" s="49">
        <v>3</v>
      </c>
      <c r="F23" s="50">
        <v>3</v>
      </c>
      <c r="G23" s="33">
        <f t="shared" si="0"/>
        <v>12</v>
      </c>
      <c r="H23" s="254">
        <f t="shared" si="1"/>
        <v>360</v>
      </c>
    </row>
    <row r="24" spans="1:12" ht="15.75">
      <c r="A24" s="270" t="s">
        <v>116</v>
      </c>
      <c r="B24" s="51" t="s">
        <v>18</v>
      </c>
      <c r="C24" s="48">
        <v>1</v>
      </c>
      <c r="D24" s="49"/>
      <c r="E24" s="49"/>
      <c r="F24" s="50"/>
      <c r="G24" s="33">
        <f t="shared" si="0"/>
        <v>1</v>
      </c>
      <c r="H24" s="254">
        <f t="shared" si="1"/>
        <v>30</v>
      </c>
    </row>
    <row r="25" spans="1:12" ht="16.5" thickBot="1">
      <c r="A25" s="271" t="s">
        <v>117</v>
      </c>
      <c r="B25" s="78" t="s">
        <v>19</v>
      </c>
      <c r="C25" s="79">
        <v>1</v>
      </c>
      <c r="D25" s="80">
        <v>1</v>
      </c>
      <c r="E25" s="80">
        <v>1</v>
      </c>
      <c r="F25" s="81">
        <v>1</v>
      </c>
      <c r="G25" s="82">
        <f t="shared" si="0"/>
        <v>4</v>
      </c>
      <c r="H25" s="255">
        <f t="shared" si="1"/>
        <v>120</v>
      </c>
    </row>
    <row r="26" spans="1:12" ht="30.6" customHeight="1" thickTop="1" thickBot="1">
      <c r="A26" s="338" t="s">
        <v>42</v>
      </c>
      <c r="B26" s="339"/>
      <c r="C26" s="182">
        <f>SUM(C10:C25)</f>
        <v>26</v>
      </c>
      <c r="D26" s="182">
        <f t="shared" ref="D26:F26" si="2">SUM(D10:D25)</f>
        <v>29</v>
      </c>
      <c r="E26" s="182">
        <f t="shared" si="2"/>
        <v>25</v>
      </c>
      <c r="F26" s="183">
        <f t="shared" si="2"/>
        <v>19</v>
      </c>
      <c r="G26" s="77">
        <f>SUM(G10:G25)</f>
        <v>99</v>
      </c>
      <c r="H26" s="256">
        <f t="shared" ref="H26" si="3">SUM(H10:H25)</f>
        <v>2970</v>
      </c>
    </row>
    <row r="27" spans="1:12" ht="15.6" customHeight="1" thickTop="1">
      <c r="A27" s="340" t="s">
        <v>93</v>
      </c>
      <c r="B27" s="341"/>
      <c r="C27" s="75"/>
      <c r="D27" s="75"/>
      <c r="E27" s="75"/>
      <c r="F27" s="75"/>
      <c r="G27" s="74"/>
      <c r="H27" s="76"/>
      <c r="I27" s="2"/>
      <c r="J27" s="2"/>
      <c r="K27" s="2"/>
    </row>
    <row r="28" spans="1:12" ht="15.75">
      <c r="A28" s="270" t="s">
        <v>118</v>
      </c>
      <c r="B28" s="47" t="s">
        <v>20</v>
      </c>
      <c r="C28" s="53">
        <v>2</v>
      </c>
      <c r="D28" s="54">
        <v>2</v>
      </c>
      <c r="E28" s="54">
        <v>2</v>
      </c>
      <c r="F28" s="41">
        <v>2</v>
      </c>
      <c r="G28" s="33">
        <f t="shared" si="0"/>
        <v>8</v>
      </c>
      <c r="H28" s="254">
        <f>G28*30</f>
        <v>240</v>
      </c>
    </row>
    <row r="29" spans="1:12" ht="15.75">
      <c r="A29" s="270" t="s">
        <v>119</v>
      </c>
      <c r="B29" s="55" t="s">
        <v>21</v>
      </c>
      <c r="C29" s="56">
        <v>2</v>
      </c>
      <c r="D29" s="57">
        <v>2</v>
      </c>
      <c r="E29" s="58">
        <v>2</v>
      </c>
      <c r="F29" s="59">
        <v>2</v>
      </c>
      <c r="G29" s="33">
        <v>8</v>
      </c>
      <c r="H29" s="254">
        <f t="shared" ref="H29:H41" si="4">G29*30</f>
        <v>240</v>
      </c>
    </row>
    <row r="30" spans="1:12" ht="15.75">
      <c r="A30" s="342" t="s">
        <v>91</v>
      </c>
      <c r="B30" s="343"/>
      <c r="C30" s="60"/>
      <c r="D30" s="61"/>
      <c r="E30" s="62"/>
      <c r="F30" s="62"/>
      <c r="G30" s="70"/>
      <c r="H30" s="257"/>
    </row>
    <row r="31" spans="1:12" ht="15.75">
      <c r="A31" s="270" t="s">
        <v>120</v>
      </c>
      <c r="B31" s="65" t="s">
        <v>36</v>
      </c>
      <c r="C31" s="52"/>
      <c r="D31" s="66"/>
      <c r="E31" s="67">
        <v>1</v>
      </c>
      <c r="F31" s="46">
        <v>1</v>
      </c>
      <c r="G31" s="33">
        <f t="shared" si="0"/>
        <v>2</v>
      </c>
      <c r="H31" s="254">
        <f t="shared" si="4"/>
        <v>60</v>
      </c>
    </row>
    <row r="32" spans="1:12" ht="16.5" thickBot="1">
      <c r="A32" s="236" t="s">
        <v>121</v>
      </c>
      <c r="B32" s="87" t="s">
        <v>22</v>
      </c>
      <c r="C32" s="83"/>
      <c r="D32" s="84">
        <v>1</v>
      </c>
      <c r="E32" s="85">
        <v>2</v>
      </c>
      <c r="F32" s="63">
        <v>1</v>
      </c>
      <c r="G32" s="86">
        <f t="shared" si="0"/>
        <v>4</v>
      </c>
      <c r="H32" s="258">
        <f t="shared" si="4"/>
        <v>120</v>
      </c>
    </row>
    <row r="33" spans="1:9" ht="30.6" customHeight="1" thickTop="1" thickBot="1">
      <c r="A33" s="344" t="s">
        <v>138</v>
      </c>
      <c r="B33" s="345"/>
      <c r="C33" s="184">
        <f>SUM(C26:C32)</f>
        <v>30</v>
      </c>
      <c r="D33" s="185">
        <f t="shared" ref="D33:F33" si="5">SUM(D26:D32)</f>
        <v>34</v>
      </c>
      <c r="E33" s="185">
        <f t="shared" si="5"/>
        <v>32</v>
      </c>
      <c r="F33" s="186">
        <f t="shared" si="5"/>
        <v>25</v>
      </c>
      <c r="G33" s="89">
        <f t="shared" si="0"/>
        <v>121</v>
      </c>
      <c r="H33" s="259">
        <f t="shared" si="4"/>
        <v>3630</v>
      </c>
    </row>
    <row r="34" spans="1:9" ht="16.5" thickTop="1">
      <c r="A34" s="365" t="s">
        <v>92</v>
      </c>
      <c r="B34" s="366"/>
      <c r="C34" s="88"/>
      <c r="D34" s="88"/>
      <c r="E34" s="88"/>
      <c r="F34" s="88"/>
      <c r="G34" s="74"/>
      <c r="H34" s="260"/>
    </row>
    <row r="35" spans="1:9" ht="15.75">
      <c r="A35" s="272" t="s">
        <v>122</v>
      </c>
      <c r="B35" s="68" t="s">
        <v>81</v>
      </c>
      <c r="C35" s="187">
        <v>1</v>
      </c>
      <c r="D35" s="187"/>
      <c r="E35" s="187"/>
      <c r="F35" s="188"/>
      <c r="G35" s="33">
        <v>1</v>
      </c>
      <c r="H35" s="254">
        <f t="shared" si="4"/>
        <v>30</v>
      </c>
    </row>
    <row r="36" spans="1:9" ht="30">
      <c r="A36" s="272" t="s">
        <v>123</v>
      </c>
      <c r="B36" s="69" t="s">
        <v>90</v>
      </c>
      <c r="C36" s="189"/>
      <c r="D36" s="189"/>
      <c r="E36" s="187">
        <v>1</v>
      </c>
      <c r="F36" s="188"/>
      <c r="G36" s="64">
        <v>1</v>
      </c>
      <c r="H36" s="254">
        <f t="shared" si="4"/>
        <v>30</v>
      </c>
    </row>
    <row r="37" spans="1:9" ht="15.6" customHeight="1" thickBot="1">
      <c r="A37" s="90" t="s">
        <v>124</v>
      </c>
      <c r="B37" s="91" t="s">
        <v>89</v>
      </c>
      <c r="C37" s="190"/>
      <c r="D37" s="190"/>
      <c r="E37" s="190"/>
      <c r="F37" s="191">
        <v>1</v>
      </c>
      <c r="G37" s="82">
        <v>1</v>
      </c>
      <c r="H37" s="255">
        <f t="shared" si="4"/>
        <v>30</v>
      </c>
    </row>
    <row r="38" spans="1:9" s="71" customFormat="1" ht="15.6" customHeight="1" thickTop="1" thickBot="1">
      <c r="A38" s="344" t="s">
        <v>29</v>
      </c>
      <c r="B38" s="345"/>
      <c r="C38" s="349">
        <v>124</v>
      </c>
      <c r="D38" s="350"/>
      <c r="E38" s="350"/>
      <c r="F38" s="350"/>
      <c r="G38" s="351"/>
      <c r="H38" s="261">
        <f>C38*30</f>
        <v>3720</v>
      </c>
      <c r="I38" s="92"/>
    </row>
    <row r="39" spans="1:9" s="71" customFormat="1" ht="15.6" customHeight="1" thickTop="1">
      <c r="A39" s="272" t="s">
        <v>125</v>
      </c>
      <c r="B39" s="4" t="s">
        <v>26</v>
      </c>
      <c r="C39" s="52">
        <v>2</v>
      </c>
      <c r="D39" s="67">
        <v>2</v>
      </c>
      <c r="E39" s="67">
        <v>2</v>
      </c>
      <c r="F39" s="46">
        <v>2</v>
      </c>
      <c r="G39" s="33">
        <f t="shared" ref="G39" si="6">SUM(C39:F39)</f>
        <v>8</v>
      </c>
      <c r="H39" s="254">
        <f>G39*30</f>
        <v>240</v>
      </c>
      <c r="I39" s="92"/>
    </row>
    <row r="40" spans="1:9" s="71" customFormat="1" ht="15.6" customHeight="1">
      <c r="A40" s="272" t="s">
        <v>126</v>
      </c>
      <c r="B40" s="175" t="s">
        <v>23</v>
      </c>
      <c r="C40" s="176" t="s">
        <v>24</v>
      </c>
      <c r="D40" s="177" t="s">
        <v>24</v>
      </c>
      <c r="E40" s="177" t="s">
        <v>24</v>
      </c>
      <c r="F40" s="178"/>
      <c r="G40" s="179" t="s">
        <v>25</v>
      </c>
      <c r="H40" s="262" t="s">
        <v>25</v>
      </c>
      <c r="I40" s="92"/>
    </row>
    <row r="41" spans="1:9" ht="15.75">
      <c r="A41" s="94" t="s">
        <v>127</v>
      </c>
      <c r="B41" s="47" t="s">
        <v>37</v>
      </c>
      <c r="C41" s="72">
        <v>13</v>
      </c>
      <c r="D41" s="54">
        <v>13</v>
      </c>
      <c r="E41" s="54">
        <v>13</v>
      </c>
      <c r="F41" s="41">
        <v>13</v>
      </c>
      <c r="G41" s="73">
        <f>SUM(C41:F41)</f>
        <v>52</v>
      </c>
      <c r="H41" s="263">
        <f t="shared" si="4"/>
        <v>1560</v>
      </c>
    </row>
    <row r="42" spans="1:9" ht="15.75">
      <c r="A42" s="270" t="s">
        <v>128</v>
      </c>
      <c r="B42" s="180" t="s">
        <v>30</v>
      </c>
      <c r="C42" s="181"/>
      <c r="D42" s="177"/>
      <c r="E42" s="177" t="s">
        <v>64</v>
      </c>
      <c r="F42" s="178" t="s">
        <v>64</v>
      </c>
      <c r="G42" s="179" t="s">
        <v>65</v>
      </c>
      <c r="H42" s="262" t="s">
        <v>65</v>
      </c>
    </row>
    <row r="43" spans="1:9">
      <c r="C43" s="21"/>
      <c r="D43" s="21"/>
      <c r="E43" s="21"/>
      <c r="F43" s="21"/>
      <c r="G43" s="21"/>
    </row>
    <row r="44" spans="1:9">
      <c r="C44" s="21"/>
      <c r="D44" s="21"/>
      <c r="E44" s="21"/>
      <c r="F44" s="21"/>
      <c r="G44" s="21"/>
    </row>
    <row r="45" spans="1:9">
      <c r="B45" s="18"/>
      <c r="G45" s="19"/>
    </row>
    <row r="46" spans="1:9">
      <c r="B46" s="3"/>
    </row>
  </sheetData>
  <mergeCells count="16">
    <mergeCell ref="C38:G38"/>
    <mergeCell ref="A26:B26"/>
    <mergeCell ref="A27:B27"/>
    <mergeCell ref="A30:B30"/>
    <mergeCell ref="A33:B33"/>
    <mergeCell ref="A34:B34"/>
    <mergeCell ref="A38:B38"/>
    <mergeCell ref="A8:A9"/>
    <mergeCell ref="B8:B9"/>
    <mergeCell ref="C8:F8"/>
    <mergeCell ref="G8:H8"/>
    <mergeCell ref="A1:H1"/>
    <mergeCell ref="A3:B3"/>
    <mergeCell ref="A4:G4"/>
    <mergeCell ref="A5:G5"/>
    <mergeCell ref="A6:B6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28" zoomScale="115" zoomScaleNormal="115" workbookViewId="0">
      <selection activeCell="E50" sqref="E50"/>
    </sheetView>
  </sheetViews>
  <sheetFormatPr defaultColWidth="4" defaultRowHeight="14.25"/>
  <cols>
    <col min="1" max="1" width="3.375" style="21" customWidth="1"/>
    <col min="2" max="2" width="48" style="21" customWidth="1"/>
    <col min="3" max="7" width="5.75" style="1" customWidth="1"/>
    <col min="8" max="9" width="5.75" style="21" customWidth="1"/>
    <col min="10" max="10" width="7.5" style="21" customWidth="1"/>
    <col min="11" max="11" width="10.25" style="21" bestFit="1" customWidth="1"/>
    <col min="12" max="12" width="11" style="21" bestFit="1" customWidth="1"/>
    <col min="13" max="13" width="6.25" style="21" bestFit="1" customWidth="1"/>
    <col min="14" max="256" width="8" style="21" customWidth="1"/>
    <col min="257" max="16384" width="4" style="21"/>
  </cols>
  <sheetData>
    <row r="1" spans="1:13" ht="19.5">
      <c r="A1" s="393" t="s">
        <v>143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252"/>
    </row>
    <row r="2" spans="1:13" ht="15">
      <c r="A2" s="394"/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154"/>
      <c r="M2" s="23"/>
    </row>
    <row r="3" spans="1:13" ht="15.75">
      <c r="A3" s="395" t="s">
        <v>144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154"/>
      <c r="M3" s="23"/>
    </row>
    <row r="4" spans="1:13" ht="15" customHeight="1">
      <c r="A4" s="396" t="s">
        <v>87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154"/>
      <c r="M4" s="23"/>
    </row>
    <row r="5" spans="1:13" ht="13.7" customHeight="1">
      <c r="A5" s="374" t="s">
        <v>38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154"/>
      <c r="M5" s="23"/>
    </row>
    <row r="6" spans="1:13" ht="13.7" customHeight="1">
      <c r="A6" s="374" t="s">
        <v>206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154"/>
      <c r="M6" s="23"/>
    </row>
    <row r="7" spans="1:13" ht="13.7" customHeight="1">
      <c r="A7" s="374" t="s">
        <v>31</v>
      </c>
      <c r="B7" s="374"/>
      <c r="C7" s="374"/>
      <c r="D7" s="374"/>
      <c r="E7" s="374"/>
      <c r="F7" s="374"/>
      <c r="G7" s="374"/>
      <c r="H7" s="374"/>
      <c r="I7" s="374"/>
      <c r="J7" s="374"/>
      <c r="K7" s="374"/>
      <c r="L7" s="154"/>
      <c r="M7" s="23"/>
    </row>
    <row r="8" spans="1:13" ht="15">
      <c r="A8" s="375" t="s">
        <v>82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154"/>
      <c r="M8" s="23"/>
    </row>
    <row r="9" spans="1:13" ht="15">
      <c r="A9" s="376" t="s">
        <v>83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154"/>
      <c r="M9" s="23"/>
    </row>
    <row r="10" spans="1:13" ht="15.75" thickBot="1">
      <c r="A10" s="377"/>
      <c r="B10" s="377"/>
      <c r="C10" s="377"/>
      <c r="D10" s="377"/>
      <c r="E10" s="377"/>
      <c r="F10" s="377"/>
      <c r="G10" s="377"/>
      <c r="H10" s="377"/>
      <c r="I10" s="377"/>
      <c r="J10" s="377"/>
      <c r="K10" s="377"/>
      <c r="L10" s="276"/>
      <c r="M10" s="23"/>
    </row>
    <row r="11" spans="1:13" ht="23.1" customHeight="1">
      <c r="A11" s="378" t="s">
        <v>153</v>
      </c>
      <c r="B11" s="380" t="s">
        <v>67</v>
      </c>
      <c r="C11" s="382" t="s">
        <v>2</v>
      </c>
      <c r="D11" s="382"/>
      <c r="E11" s="382"/>
      <c r="F11" s="382"/>
      <c r="G11" s="382"/>
      <c r="H11" s="382"/>
      <c r="I11" s="382"/>
      <c r="J11" s="383" t="s">
        <v>137</v>
      </c>
      <c r="K11" s="384"/>
      <c r="L11" s="385"/>
      <c r="M11" s="23"/>
    </row>
    <row r="12" spans="1:13" ht="15.75" thickBot="1">
      <c r="A12" s="379"/>
      <c r="B12" s="381"/>
      <c r="C12" s="326" t="s">
        <v>3</v>
      </c>
      <c r="D12" s="327" t="s">
        <v>4</v>
      </c>
      <c r="E12" s="327" t="s">
        <v>5</v>
      </c>
      <c r="F12" s="327" t="s">
        <v>27</v>
      </c>
      <c r="G12" s="327" t="s">
        <v>39</v>
      </c>
      <c r="H12" s="386" t="s">
        <v>94</v>
      </c>
      <c r="I12" s="386"/>
      <c r="J12" s="168" t="s">
        <v>62</v>
      </c>
      <c r="K12" s="199" t="s">
        <v>50</v>
      </c>
      <c r="L12" s="332" t="s">
        <v>151</v>
      </c>
      <c r="M12" s="23"/>
    </row>
    <row r="13" spans="1:13" ht="15.95" customHeight="1" thickTop="1">
      <c r="A13" s="312" t="s">
        <v>102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0">
        <f>J13*30</f>
        <v>480</v>
      </c>
      <c r="L13" s="277"/>
      <c r="M13" s="23"/>
    </row>
    <row r="14" spans="1:13" ht="15.95" customHeight="1">
      <c r="A14" s="309" t="s">
        <v>103</v>
      </c>
      <c r="B14" s="107" t="s">
        <v>99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1">
        <f t="shared" ref="K14:K28" si="1">J14*30</f>
        <v>360</v>
      </c>
      <c r="L14" s="278"/>
      <c r="M14" s="23"/>
    </row>
    <row r="15" spans="1:13" ht="15.95" customHeight="1">
      <c r="A15" s="309" t="s">
        <v>104</v>
      </c>
      <c r="B15" s="115" t="s">
        <v>100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1">
        <f t="shared" si="1"/>
        <v>240</v>
      </c>
      <c r="L15" s="278"/>
      <c r="M15" s="23"/>
    </row>
    <row r="16" spans="1:13" ht="15.95" customHeight="1">
      <c r="A16" s="309" t="s">
        <v>105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1">
        <f t="shared" si="1"/>
        <v>30</v>
      </c>
      <c r="L16" s="278"/>
      <c r="M16" s="23"/>
    </row>
    <row r="17" spans="1:13" ht="15.95" customHeight="1">
      <c r="A17" s="309" t="s">
        <v>106</v>
      </c>
      <c r="B17" s="107" t="s">
        <v>205</v>
      </c>
      <c r="C17" s="108">
        <v>2</v>
      </c>
      <c r="D17" s="109">
        <v>2</v>
      </c>
      <c r="E17" s="110">
        <v>1</v>
      </c>
      <c r="F17" s="110">
        <v>1</v>
      </c>
      <c r="G17" s="111">
        <v>1</v>
      </c>
      <c r="H17" s="112">
        <v>2</v>
      </c>
      <c r="I17" s="112"/>
      <c r="J17" s="113">
        <f t="shared" si="0"/>
        <v>7</v>
      </c>
      <c r="K17" s="201">
        <f t="shared" si="1"/>
        <v>210</v>
      </c>
      <c r="L17" s="278"/>
      <c r="M17" s="23"/>
    </row>
    <row r="18" spans="1:13" ht="15.95" customHeight="1">
      <c r="A18" s="309" t="s">
        <v>107</v>
      </c>
      <c r="B18" s="107" t="s">
        <v>139</v>
      </c>
      <c r="C18" s="108">
        <v>1</v>
      </c>
      <c r="D18" s="109">
        <v>1</v>
      </c>
      <c r="E18" s="110">
        <v>1</v>
      </c>
      <c r="F18" s="110"/>
      <c r="G18" s="111"/>
      <c r="H18" s="112"/>
      <c r="I18" s="112"/>
      <c r="J18" s="113">
        <f t="shared" si="0"/>
        <v>3</v>
      </c>
      <c r="K18" s="201">
        <f t="shared" si="1"/>
        <v>90</v>
      </c>
      <c r="L18" s="278"/>
      <c r="M18" s="23"/>
    </row>
    <row r="19" spans="1:13" ht="15.95" customHeight="1">
      <c r="A19" s="309" t="s">
        <v>108</v>
      </c>
      <c r="B19" s="335" t="s">
        <v>204</v>
      </c>
      <c r="C19" s="108">
        <v>1</v>
      </c>
      <c r="D19" s="109">
        <v>1</v>
      </c>
      <c r="E19" s="110"/>
      <c r="F19" s="110"/>
      <c r="G19" s="111"/>
      <c r="H19" s="112"/>
      <c r="I19" s="112"/>
      <c r="J19" s="113">
        <f t="shared" si="0"/>
        <v>2</v>
      </c>
      <c r="K19" s="201">
        <f t="shared" si="1"/>
        <v>60</v>
      </c>
      <c r="L19" s="278"/>
      <c r="M19" s="23"/>
    </row>
    <row r="20" spans="1:13" ht="15.95" customHeight="1">
      <c r="A20" s="309" t="s">
        <v>109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1">
        <f t="shared" si="1"/>
        <v>120</v>
      </c>
      <c r="L20" s="278"/>
      <c r="M20" s="23"/>
    </row>
    <row r="21" spans="1:13" ht="15.95" customHeight="1">
      <c r="A21" s="309" t="s">
        <v>110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1">
        <f t="shared" si="1"/>
        <v>120</v>
      </c>
      <c r="L21" s="278"/>
      <c r="M21" s="23"/>
    </row>
    <row r="22" spans="1:13" ht="15.95" customHeight="1">
      <c r="A22" s="309" t="s">
        <v>111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1">
        <f t="shared" si="1"/>
        <v>120</v>
      </c>
      <c r="L22" s="278"/>
      <c r="M22" s="23"/>
    </row>
    <row r="23" spans="1:13" ht="15.95" customHeight="1">
      <c r="A23" s="309" t="s">
        <v>112</v>
      </c>
      <c r="B23" s="107" t="s">
        <v>68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1">
        <f t="shared" si="1"/>
        <v>120</v>
      </c>
      <c r="L23" s="278"/>
      <c r="M23" s="23"/>
    </row>
    <row r="24" spans="1:13" ht="15.95" customHeight="1">
      <c r="A24" s="309" t="s">
        <v>113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1">
        <f t="shared" si="1"/>
        <v>420</v>
      </c>
      <c r="L24" s="278"/>
      <c r="M24" s="23"/>
    </row>
    <row r="25" spans="1:13" ht="15.95" customHeight="1">
      <c r="A25" s="309" t="s">
        <v>114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1">
        <f t="shared" si="1"/>
        <v>90</v>
      </c>
      <c r="L25" s="278"/>
      <c r="M25" s="23"/>
    </row>
    <row r="26" spans="1:13" ht="15.95" customHeight="1">
      <c r="A26" s="309" t="s">
        <v>115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1">
        <f t="shared" si="1"/>
        <v>450</v>
      </c>
      <c r="L26" s="278"/>
      <c r="M26" s="23"/>
    </row>
    <row r="27" spans="1:13" ht="15.95" customHeight="1">
      <c r="A27" s="309" t="s">
        <v>116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1">
        <f t="shared" si="1"/>
        <v>30</v>
      </c>
      <c r="L27" s="278"/>
      <c r="M27" s="23"/>
    </row>
    <row r="28" spans="1:13" ht="15.95" customHeight="1">
      <c r="A28" s="309" t="s">
        <v>117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1">
        <f t="shared" si="1"/>
        <v>150</v>
      </c>
      <c r="L28" s="278"/>
      <c r="M28" s="23"/>
    </row>
    <row r="29" spans="1:13" ht="27.2" customHeight="1">
      <c r="A29" s="387" t="s">
        <v>44</v>
      </c>
      <c r="B29" s="387"/>
      <c r="C29" s="98">
        <f>SUM(C13:C28)</f>
        <v>24</v>
      </c>
      <c r="D29" s="98">
        <f t="shared" ref="D29:G29" si="2">SUM(D13:D28)</f>
        <v>22</v>
      </c>
      <c r="E29" s="98">
        <f t="shared" si="2"/>
        <v>21</v>
      </c>
      <c r="F29" s="98">
        <f t="shared" si="2"/>
        <v>19</v>
      </c>
      <c r="G29" s="98">
        <f t="shared" si="2"/>
        <v>17</v>
      </c>
      <c r="H29" s="121"/>
      <c r="I29" s="121"/>
      <c r="J29" s="99">
        <f>SUM(J13:J28)</f>
        <v>103</v>
      </c>
      <c r="K29" s="202">
        <f>SUM(K13:K28)</f>
        <v>3090</v>
      </c>
      <c r="L29" s="278"/>
      <c r="M29" s="23"/>
    </row>
    <row r="30" spans="1:13" ht="15.95" customHeight="1">
      <c r="A30" s="388" t="s">
        <v>93</v>
      </c>
      <c r="B30" s="388"/>
      <c r="C30" s="108"/>
      <c r="D30" s="109"/>
      <c r="E30" s="110"/>
      <c r="F30" s="110"/>
      <c r="G30" s="111"/>
      <c r="H30" s="112"/>
      <c r="I30" s="112"/>
      <c r="J30" s="113"/>
      <c r="K30" s="201"/>
      <c r="L30" s="278"/>
      <c r="M30" s="23"/>
    </row>
    <row r="31" spans="1:13" ht="15.95" customHeight="1">
      <c r="A31" s="309" t="s">
        <v>118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1">
        <f>J31*30</f>
        <v>180</v>
      </c>
      <c r="L31" s="278"/>
      <c r="M31" s="23"/>
    </row>
    <row r="32" spans="1:13" s="71" customFormat="1" ht="15.95" customHeight="1">
      <c r="A32" s="305" t="s">
        <v>119</v>
      </c>
      <c r="B32" s="100" t="s">
        <v>61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1">
        <f>J32*30</f>
        <v>60</v>
      </c>
      <c r="L32" s="317"/>
      <c r="M32" s="97"/>
    </row>
    <row r="33" spans="1:13" ht="15.95" customHeight="1">
      <c r="A33" s="310" t="s">
        <v>43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6"/>
      <c r="M33" s="23"/>
    </row>
    <row r="34" spans="1:13" ht="15.95" customHeight="1">
      <c r="A34" s="310" t="s">
        <v>78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6"/>
      <c r="M34" s="247"/>
    </row>
    <row r="35" spans="1:13" ht="15.95" customHeight="1">
      <c r="A35" s="309" t="s">
        <v>120</v>
      </c>
      <c r="B35" s="127" t="s">
        <v>181</v>
      </c>
      <c r="C35" s="109"/>
      <c r="D35" s="109"/>
      <c r="E35" s="128">
        <v>1</v>
      </c>
      <c r="F35" s="110"/>
      <c r="G35" s="111"/>
      <c r="H35" s="112"/>
      <c r="I35" s="112"/>
      <c r="J35" s="129">
        <f>SUM(C35:G35)</f>
        <v>1</v>
      </c>
      <c r="K35" s="201">
        <f>J35*30</f>
        <v>30</v>
      </c>
      <c r="L35" s="249"/>
      <c r="M35" s="244"/>
    </row>
    <row r="36" spans="1:13" ht="15.95" customHeight="1">
      <c r="A36" s="309" t="s">
        <v>121</v>
      </c>
      <c r="B36" s="280" t="s">
        <v>182</v>
      </c>
      <c r="C36" s="109">
        <v>6</v>
      </c>
      <c r="D36" s="109"/>
      <c r="E36" s="110"/>
      <c r="F36" s="110"/>
      <c r="G36" s="111"/>
      <c r="H36" s="112"/>
      <c r="I36" s="112"/>
      <c r="J36" s="129">
        <f t="shared" ref="J36:J51" si="3">SUM(C36:G36)</f>
        <v>6</v>
      </c>
      <c r="K36" s="201">
        <f t="shared" ref="K36:K45" si="4">J36*30</f>
        <v>180</v>
      </c>
      <c r="L36" s="250"/>
      <c r="M36" s="244"/>
    </row>
    <row r="37" spans="1:13" ht="15.95" customHeight="1">
      <c r="A37" s="309" t="s">
        <v>122</v>
      </c>
      <c r="B37" s="280" t="s">
        <v>193</v>
      </c>
      <c r="C37" s="139">
        <v>2</v>
      </c>
      <c r="D37" s="139">
        <v>2</v>
      </c>
      <c r="E37" s="140">
        <v>2</v>
      </c>
      <c r="F37" s="140"/>
      <c r="G37" s="140"/>
      <c r="H37" s="141"/>
      <c r="I37" s="141"/>
      <c r="J37" s="129">
        <f t="shared" si="3"/>
        <v>6</v>
      </c>
      <c r="K37" s="201">
        <f t="shared" si="4"/>
        <v>180</v>
      </c>
      <c r="L37" s="250"/>
      <c r="M37" s="244"/>
    </row>
    <row r="38" spans="1:13" ht="15.95" customHeight="1">
      <c r="A38" s="309" t="s">
        <v>123</v>
      </c>
      <c r="B38" s="281" t="s">
        <v>183</v>
      </c>
      <c r="C38" s="109">
        <v>3</v>
      </c>
      <c r="D38" s="109">
        <v>2</v>
      </c>
      <c r="E38" s="110">
        <v>2</v>
      </c>
      <c r="F38" s="110"/>
      <c r="G38" s="111"/>
      <c r="H38" s="112"/>
      <c r="I38" s="112"/>
      <c r="J38" s="129">
        <f t="shared" si="3"/>
        <v>7</v>
      </c>
      <c r="K38" s="201">
        <f t="shared" si="4"/>
        <v>210</v>
      </c>
      <c r="L38" s="250"/>
      <c r="M38" s="244"/>
    </row>
    <row r="39" spans="1:13" ht="15.95" customHeight="1">
      <c r="A39" s="309" t="s">
        <v>124</v>
      </c>
      <c r="B39" s="281" t="s">
        <v>184</v>
      </c>
      <c r="C39" s="109"/>
      <c r="D39" s="109"/>
      <c r="E39" s="110"/>
      <c r="F39" s="110">
        <v>2</v>
      </c>
      <c r="G39" s="111">
        <v>1</v>
      </c>
      <c r="H39" s="112">
        <v>2</v>
      </c>
      <c r="I39" s="112"/>
      <c r="J39" s="129">
        <f t="shared" si="3"/>
        <v>3</v>
      </c>
      <c r="K39" s="201">
        <f t="shared" si="4"/>
        <v>90</v>
      </c>
      <c r="L39" s="250"/>
      <c r="M39" s="244"/>
    </row>
    <row r="40" spans="1:13" ht="15.95" customHeight="1">
      <c r="A40" s="309" t="s">
        <v>125</v>
      </c>
      <c r="B40" s="281" t="s">
        <v>185</v>
      </c>
      <c r="C40" s="139"/>
      <c r="D40" s="139"/>
      <c r="E40" s="140"/>
      <c r="F40" s="140">
        <v>2</v>
      </c>
      <c r="G40" s="140">
        <v>1</v>
      </c>
      <c r="H40" s="141">
        <v>2</v>
      </c>
      <c r="I40" s="141"/>
      <c r="J40" s="129">
        <f t="shared" si="3"/>
        <v>3</v>
      </c>
      <c r="K40" s="201">
        <f t="shared" si="4"/>
        <v>90</v>
      </c>
      <c r="L40" s="250"/>
      <c r="M40" s="244"/>
    </row>
    <row r="41" spans="1:13" ht="15.95" customHeight="1">
      <c r="A41" s="309" t="s">
        <v>126</v>
      </c>
      <c r="B41" s="127" t="s">
        <v>186</v>
      </c>
      <c r="C41" s="101"/>
      <c r="D41" s="109"/>
      <c r="E41" s="110"/>
      <c r="F41" s="110">
        <v>1</v>
      </c>
      <c r="G41" s="111">
        <v>1</v>
      </c>
      <c r="H41" s="112">
        <v>2</v>
      </c>
      <c r="I41" s="112"/>
      <c r="J41" s="129">
        <f>SUM(C41:G41)</f>
        <v>2</v>
      </c>
      <c r="K41" s="201">
        <f>J41*30</f>
        <v>60</v>
      </c>
      <c r="L41" s="318"/>
      <c r="M41" s="245"/>
    </row>
    <row r="42" spans="1:13" ht="15.95" customHeight="1">
      <c r="A42" s="310" t="s">
        <v>79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6"/>
      <c r="M42" s="243"/>
    </row>
    <row r="43" spans="1:13" ht="15.95" customHeight="1">
      <c r="A43" s="311" t="s">
        <v>82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9"/>
      <c r="M43" s="243"/>
    </row>
    <row r="44" spans="1:13" ht="15.95" customHeight="1">
      <c r="A44" s="309" t="s">
        <v>127</v>
      </c>
      <c r="B44" s="282" t="s">
        <v>187</v>
      </c>
      <c r="C44" s="109"/>
      <c r="D44" s="109">
        <v>3</v>
      </c>
      <c r="E44" s="110">
        <v>4</v>
      </c>
      <c r="F44" s="110"/>
      <c r="G44" s="111"/>
      <c r="H44" s="112"/>
      <c r="I44" s="112"/>
      <c r="J44" s="129">
        <f t="shared" si="3"/>
        <v>7</v>
      </c>
      <c r="K44" s="201">
        <f t="shared" si="4"/>
        <v>210</v>
      </c>
      <c r="L44" s="319">
        <v>210</v>
      </c>
      <c r="M44" s="244"/>
    </row>
    <row r="45" spans="1:13" ht="15.95" customHeight="1">
      <c r="A45" s="309" t="s">
        <v>128</v>
      </c>
      <c r="B45" s="280" t="s">
        <v>188</v>
      </c>
      <c r="C45" s="195"/>
      <c r="D45" s="195">
        <v>3</v>
      </c>
      <c r="E45" s="195">
        <v>3</v>
      </c>
      <c r="F45" s="195"/>
      <c r="G45" s="195"/>
      <c r="H45" s="112"/>
      <c r="I45" s="112"/>
      <c r="J45" s="129">
        <f t="shared" si="3"/>
        <v>6</v>
      </c>
      <c r="K45" s="201">
        <f t="shared" si="4"/>
        <v>180</v>
      </c>
      <c r="L45" s="319">
        <v>180</v>
      </c>
      <c r="M45" s="244"/>
    </row>
    <row r="46" spans="1:13" ht="15.95" customHeight="1">
      <c r="A46" s="311" t="s">
        <v>180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9"/>
      <c r="M46" s="244"/>
    </row>
    <row r="47" spans="1:13" ht="15.95" customHeight="1">
      <c r="A47" s="309" t="s">
        <v>129</v>
      </c>
      <c r="B47" s="280" t="s">
        <v>189</v>
      </c>
      <c r="C47" s="196"/>
      <c r="D47" s="109">
        <v>3</v>
      </c>
      <c r="E47" s="110"/>
      <c r="F47" s="110"/>
      <c r="G47" s="111"/>
      <c r="H47" s="112"/>
      <c r="I47" s="112"/>
      <c r="J47" s="129">
        <f t="shared" si="3"/>
        <v>3</v>
      </c>
      <c r="K47" s="203">
        <f>J47*30</f>
        <v>90</v>
      </c>
      <c r="L47" s="319">
        <v>90</v>
      </c>
      <c r="M47" s="244"/>
    </row>
    <row r="48" spans="1:13" ht="15.95" customHeight="1">
      <c r="A48" s="309" t="s">
        <v>130</v>
      </c>
      <c r="B48" s="280" t="s">
        <v>190</v>
      </c>
      <c r="C48" s="101"/>
      <c r="D48" s="109"/>
      <c r="E48" s="110"/>
      <c r="F48" s="110">
        <v>4</v>
      </c>
      <c r="G48" s="111">
        <v>2</v>
      </c>
      <c r="H48" s="112">
        <v>4</v>
      </c>
      <c r="I48" s="112"/>
      <c r="J48" s="129">
        <f t="shared" si="3"/>
        <v>6</v>
      </c>
      <c r="K48" s="203">
        <f t="shared" ref="K48:K49" si="5">J48*30</f>
        <v>180</v>
      </c>
      <c r="L48" s="319">
        <v>180</v>
      </c>
      <c r="M48" s="244"/>
    </row>
    <row r="49" spans="1:13" ht="15.95" customHeight="1">
      <c r="A49" s="309" t="s">
        <v>131</v>
      </c>
      <c r="B49" s="280" t="s">
        <v>191</v>
      </c>
      <c r="C49" s="101"/>
      <c r="D49" s="109"/>
      <c r="E49" s="110"/>
      <c r="F49" s="110">
        <v>4</v>
      </c>
      <c r="G49" s="111">
        <v>2</v>
      </c>
      <c r="H49" s="112">
        <v>4</v>
      </c>
      <c r="I49" s="112"/>
      <c r="J49" s="129">
        <f t="shared" si="3"/>
        <v>6</v>
      </c>
      <c r="K49" s="203">
        <f t="shared" si="5"/>
        <v>180</v>
      </c>
      <c r="L49" s="319">
        <v>180</v>
      </c>
      <c r="M49" s="244"/>
    </row>
    <row r="50" spans="1:13" ht="15.95" customHeight="1">
      <c r="A50" s="389" t="s">
        <v>35</v>
      </c>
      <c r="B50" s="390"/>
      <c r="C50" s="132">
        <f>SUM(C35:C41,C44:C45,C47:C49)</f>
        <v>11</v>
      </c>
      <c r="D50" s="132">
        <f t="shared" ref="D50:G50" si="6">SUM(D35:D41,D44:D45,D47:D49)</f>
        <v>13</v>
      </c>
      <c r="E50" s="132">
        <f t="shared" si="6"/>
        <v>12</v>
      </c>
      <c r="F50" s="132">
        <f t="shared" si="6"/>
        <v>13</v>
      </c>
      <c r="G50" s="132">
        <f t="shared" si="6"/>
        <v>7</v>
      </c>
      <c r="H50" s="132"/>
      <c r="I50" s="132"/>
      <c r="J50" s="192">
        <f t="shared" si="3"/>
        <v>56</v>
      </c>
      <c r="K50" s="228" t="s">
        <v>95</v>
      </c>
      <c r="L50" s="320">
        <f>SUM(L47:L49,L44:L45)</f>
        <v>840</v>
      </c>
      <c r="M50" s="246"/>
    </row>
    <row r="51" spans="1:13" ht="15.95" customHeight="1">
      <c r="A51" s="389" t="s">
        <v>76</v>
      </c>
      <c r="B51" s="390"/>
      <c r="C51" s="132">
        <f>SUM(C29,C31:C32,C50)</f>
        <v>36</v>
      </c>
      <c r="D51" s="132">
        <f t="shared" ref="D51:G51" si="7">SUM(D29,D31:D32,D50)</f>
        <v>36</v>
      </c>
      <c r="E51" s="132">
        <f t="shared" si="7"/>
        <v>35</v>
      </c>
      <c r="F51" s="132">
        <f t="shared" si="7"/>
        <v>34</v>
      </c>
      <c r="G51" s="132">
        <f t="shared" si="7"/>
        <v>26</v>
      </c>
      <c r="H51" s="132"/>
      <c r="I51" s="132"/>
      <c r="J51" s="193">
        <f t="shared" si="3"/>
        <v>167</v>
      </c>
      <c r="K51" s="229">
        <f>J51*30</f>
        <v>5010</v>
      </c>
      <c r="L51" s="283"/>
      <c r="M51" s="23"/>
    </row>
    <row r="52" spans="1:13" ht="15.95" customHeight="1">
      <c r="A52" s="391" t="s">
        <v>92</v>
      </c>
      <c r="B52" s="392"/>
      <c r="C52" s="135"/>
      <c r="D52" s="135"/>
      <c r="E52" s="135"/>
      <c r="F52" s="135"/>
      <c r="G52" s="135"/>
      <c r="H52" s="135"/>
      <c r="I52" s="135"/>
      <c r="J52" s="135"/>
      <c r="K52" s="206"/>
      <c r="L52" s="278"/>
      <c r="M52" s="23"/>
    </row>
    <row r="53" spans="1:13" s="71" customFormat="1" ht="15.95" customHeight="1">
      <c r="A53" s="305" t="s">
        <v>132</v>
      </c>
      <c r="B53" s="100" t="s">
        <v>61</v>
      </c>
      <c r="C53" s="124">
        <v>1</v>
      </c>
      <c r="D53" s="124">
        <v>1</v>
      </c>
      <c r="E53" s="124"/>
      <c r="F53" s="124"/>
      <c r="G53" s="125">
        <v>2</v>
      </c>
      <c r="H53" s="112">
        <v>1</v>
      </c>
      <c r="I53" s="112">
        <v>3</v>
      </c>
      <c r="J53" s="126">
        <f>SUM(C53:G53)</f>
        <v>4</v>
      </c>
      <c r="K53" s="207">
        <f>J53*30</f>
        <v>120</v>
      </c>
      <c r="L53" s="284"/>
      <c r="M53" s="97"/>
    </row>
    <row r="54" spans="1:13" s="71" customFormat="1" ht="15.95" customHeight="1">
      <c r="A54" s="136" t="s">
        <v>96</v>
      </c>
      <c r="B54" s="102"/>
      <c r="C54" s="371">
        <f>J51+J53</f>
        <v>171</v>
      </c>
      <c r="D54" s="372"/>
      <c r="E54" s="372"/>
      <c r="F54" s="372"/>
      <c r="G54" s="372"/>
      <c r="H54" s="372"/>
      <c r="I54" s="373"/>
      <c r="J54" s="137"/>
      <c r="K54" s="208"/>
      <c r="L54" s="284"/>
      <c r="M54" s="97"/>
    </row>
    <row r="55" spans="1:13" ht="15.95" customHeight="1">
      <c r="A55" s="306" t="s">
        <v>133</v>
      </c>
      <c r="B55" s="104" t="s">
        <v>26</v>
      </c>
      <c r="C55" s="105">
        <v>2</v>
      </c>
      <c r="D55" s="139">
        <v>2</v>
      </c>
      <c r="E55" s="140">
        <v>2</v>
      </c>
      <c r="F55" s="140">
        <v>2</v>
      </c>
      <c r="G55" s="140">
        <v>2</v>
      </c>
      <c r="H55" s="141">
        <v>2</v>
      </c>
      <c r="I55" s="141">
        <v>2</v>
      </c>
      <c r="J55" s="142">
        <f>SUM(C55:G55)</f>
        <v>10</v>
      </c>
      <c r="K55" s="201"/>
      <c r="L55" s="278"/>
      <c r="M55" s="23"/>
    </row>
    <row r="56" spans="1:13" ht="15.95" customHeight="1">
      <c r="A56" s="307" t="s">
        <v>134</v>
      </c>
      <c r="B56" s="103" t="s">
        <v>23</v>
      </c>
      <c r="C56" s="144" t="s">
        <v>24</v>
      </c>
      <c r="D56" s="144" t="s">
        <v>24</v>
      </c>
      <c r="E56" s="144" t="s">
        <v>24</v>
      </c>
      <c r="F56" s="160"/>
      <c r="G56" s="160"/>
      <c r="H56" s="145"/>
      <c r="I56" s="145"/>
      <c r="J56" s="146"/>
      <c r="K56" s="200"/>
      <c r="L56" s="278"/>
      <c r="M56" s="23"/>
    </row>
    <row r="57" spans="1:13" ht="15.95" customHeight="1" thickBot="1">
      <c r="A57" s="308" t="s">
        <v>135</v>
      </c>
      <c r="B57" s="148" t="s">
        <v>30</v>
      </c>
      <c r="C57" s="149"/>
      <c r="D57" s="150"/>
      <c r="E57" s="151"/>
      <c r="F57" s="151" t="s">
        <v>64</v>
      </c>
      <c r="G57" s="151" t="s">
        <v>64</v>
      </c>
      <c r="H57" s="152"/>
      <c r="I57" s="152"/>
      <c r="J57" s="153"/>
      <c r="K57" s="209"/>
      <c r="L57" s="285"/>
      <c r="M57" s="23"/>
    </row>
    <row r="58" spans="1:13" ht="15">
      <c r="A58" s="154"/>
      <c r="B58" s="155"/>
      <c r="C58" s="156"/>
      <c r="D58" s="154"/>
      <c r="E58" s="154"/>
      <c r="F58" s="157"/>
      <c r="G58" s="157"/>
      <c r="H58" s="157"/>
      <c r="I58" s="157"/>
      <c r="J58" s="158"/>
      <c r="K58" s="154"/>
      <c r="L58" s="23"/>
      <c r="M58" s="23"/>
    </row>
    <row r="59" spans="1:13">
      <c r="A59" s="367" t="s">
        <v>47</v>
      </c>
      <c r="B59" s="367"/>
      <c r="C59" s="367"/>
      <c r="D59" s="367"/>
      <c r="E59" s="367"/>
      <c r="F59" s="367"/>
      <c r="G59" s="367"/>
      <c r="H59" s="367"/>
      <c r="I59" s="367"/>
      <c r="J59" s="367"/>
      <c r="K59" s="367"/>
      <c r="L59" s="23"/>
      <c r="M59" s="23"/>
    </row>
    <row r="60" spans="1:13">
      <c r="A60" s="368" t="s">
        <v>84</v>
      </c>
      <c r="B60" s="368"/>
      <c r="C60" s="368"/>
      <c r="D60" s="368"/>
      <c r="E60" s="368"/>
      <c r="F60" s="368"/>
      <c r="G60" s="368"/>
      <c r="H60" s="368"/>
      <c r="I60" s="368"/>
      <c r="J60" s="368"/>
      <c r="K60" s="368"/>
      <c r="L60" s="23"/>
      <c r="M60" s="23"/>
    </row>
    <row r="61" spans="1:13">
      <c r="A61" s="368" t="s">
        <v>146</v>
      </c>
      <c r="B61" s="368"/>
      <c r="C61" s="368"/>
      <c r="D61" s="368"/>
      <c r="E61" s="368"/>
      <c r="F61" s="368"/>
      <c r="G61" s="368"/>
      <c r="H61" s="368"/>
      <c r="I61" s="368"/>
      <c r="J61" s="368"/>
      <c r="K61" s="368"/>
      <c r="L61" s="23"/>
      <c r="M61" s="23"/>
    </row>
    <row r="63" spans="1:13">
      <c r="A63" s="369" t="s">
        <v>161</v>
      </c>
      <c r="B63" s="369"/>
      <c r="C63" s="369"/>
      <c r="D63" s="369"/>
      <c r="E63" s="369"/>
      <c r="F63" s="369"/>
      <c r="G63" s="369"/>
      <c r="H63" s="369"/>
      <c r="I63" s="369"/>
      <c r="J63" s="369"/>
      <c r="K63" s="369"/>
      <c r="L63" s="369"/>
    </row>
    <row r="65" spans="1:12" ht="54.75" customHeight="1">
      <c r="A65" s="370" t="s">
        <v>167</v>
      </c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</row>
  </sheetData>
  <mergeCells count="26">
    <mergeCell ref="A6:K6"/>
    <mergeCell ref="A1:L1"/>
    <mergeCell ref="A2:K2"/>
    <mergeCell ref="A3:K3"/>
    <mergeCell ref="A4:K4"/>
    <mergeCell ref="A5:K5"/>
    <mergeCell ref="C54:I54"/>
    <mergeCell ref="A7:K7"/>
    <mergeCell ref="A8:K8"/>
    <mergeCell ref="A9:K9"/>
    <mergeCell ref="A10:K10"/>
    <mergeCell ref="A11:A12"/>
    <mergeCell ref="B11:B12"/>
    <mergeCell ref="C11:I11"/>
    <mergeCell ref="J11:L11"/>
    <mergeCell ref="H12:I12"/>
    <mergeCell ref="A29:B29"/>
    <mergeCell ref="A30:B30"/>
    <mergeCell ref="A50:B50"/>
    <mergeCell ref="A51:B51"/>
    <mergeCell ref="A52:B52"/>
    <mergeCell ref="A59:K59"/>
    <mergeCell ref="A60:K60"/>
    <mergeCell ref="A61:K61"/>
    <mergeCell ref="A63:L63"/>
    <mergeCell ref="A65:L65"/>
  </mergeCells>
  <pageMargins left="0.7" right="0.7" top="0.75" bottom="0.75" header="0.3" footer="0.3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13" zoomScaleNormal="100" workbookViewId="0">
      <selection activeCell="B42" sqref="B42"/>
    </sheetView>
  </sheetViews>
  <sheetFormatPr defaultColWidth="4" defaultRowHeight="14.25"/>
  <cols>
    <col min="1" max="1" width="3.25" style="21" customWidth="1"/>
    <col min="2" max="2" width="47.875" style="21" customWidth="1"/>
    <col min="3" max="7" width="5.75" style="273" customWidth="1"/>
    <col min="8" max="9" width="5.75" style="96" customWidth="1"/>
    <col min="10" max="10" width="5.125" style="21" bestFit="1" customWidth="1"/>
    <col min="11" max="11" width="10.25" style="21" bestFit="1" customWidth="1"/>
    <col min="12" max="12" width="10.125" style="21" customWidth="1"/>
    <col min="13" max="256" width="8" style="21" customWidth="1"/>
    <col min="257" max="16384" width="4" style="21"/>
  </cols>
  <sheetData>
    <row r="1" spans="1:13" ht="19.5">
      <c r="A1" s="404" t="s">
        <v>159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23"/>
    </row>
    <row r="2" spans="1:13" ht="11.65" customHeight="1">
      <c r="A2" s="405"/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23"/>
      <c r="M2" s="23"/>
    </row>
    <row r="3" spans="1:13" ht="15.75">
      <c r="A3" s="406" t="s">
        <v>155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23"/>
      <c r="M3" s="23"/>
    </row>
    <row r="4" spans="1:13" ht="15" customHeight="1">
      <c r="A4" s="396" t="s">
        <v>88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23"/>
      <c r="M4" s="23"/>
    </row>
    <row r="5" spans="1:13" ht="13.7" customHeight="1">
      <c r="A5" s="397" t="s">
        <v>38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23"/>
      <c r="M5" s="23"/>
    </row>
    <row r="6" spans="1:13" ht="13.7" customHeight="1">
      <c r="A6" s="397" t="s">
        <v>206</v>
      </c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23"/>
      <c r="M6" s="23"/>
    </row>
    <row r="7" spans="1:13" ht="13.7" customHeight="1">
      <c r="A7" s="397" t="s">
        <v>31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23"/>
      <c r="M7" s="23"/>
    </row>
    <row r="8" spans="1:13" ht="15">
      <c r="A8" s="398" t="s">
        <v>48</v>
      </c>
      <c r="B8" s="398"/>
      <c r="C8" s="398"/>
      <c r="D8" s="398"/>
      <c r="E8" s="398"/>
      <c r="F8" s="398"/>
      <c r="G8" s="398"/>
      <c r="H8" s="398"/>
      <c r="I8" s="398"/>
      <c r="J8" s="398"/>
      <c r="K8" s="398"/>
      <c r="L8" s="23"/>
      <c r="M8" s="23"/>
    </row>
    <row r="9" spans="1:13" ht="15">
      <c r="A9" s="399" t="s">
        <v>49</v>
      </c>
      <c r="B9" s="399"/>
      <c r="C9" s="399"/>
      <c r="D9" s="399"/>
      <c r="E9" s="399"/>
      <c r="F9" s="399"/>
      <c r="G9" s="399"/>
      <c r="H9" s="399"/>
      <c r="I9" s="399"/>
      <c r="J9" s="399"/>
      <c r="K9" s="399"/>
      <c r="L9" s="23"/>
      <c r="M9" s="23"/>
    </row>
    <row r="10" spans="1:13" ht="11.65" customHeight="1" thickBot="1">
      <c r="A10" s="400"/>
      <c r="B10" s="400"/>
      <c r="C10" s="400"/>
      <c r="D10" s="400"/>
      <c r="E10" s="400"/>
      <c r="F10" s="400"/>
      <c r="G10" s="400"/>
      <c r="H10" s="400"/>
      <c r="I10" s="400"/>
      <c r="J10" s="401"/>
      <c r="K10" s="401"/>
      <c r="L10" s="23"/>
      <c r="M10" s="23"/>
    </row>
    <row r="11" spans="1:13" ht="23.1" customHeight="1">
      <c r="A11" s="378" t="s">
        <v>153</v>
      </c>
      <c r="B11" s="380" t="s">
        <v>67</v>
      </c>
      <c r="C11" s="382" t="s">
        <v>2</v>
      </c>
      <c r="D11" s="382"/>
      <c r="E11" s="382"/>
      <c r="F11" s="382"/>
      <c r="G11" s="382"/>
      <c r="H11" s="382"/>
      <c r="I11" s="382"/>
      <c r="J11" s="383" t="s">
        <v>137</v>
      </c>
      <c r="K11" s="384"/>
      <c r="L11" s="385"/>
      <c r="M11" s="23"/>
    </row>
    <row r="12" spans="1:13" ht="15.75" thickBot="1">
      <c r="A12" s="379"/>
      <c r="B12" s="381"/>
      <c r="C12" s="326" t="s">
        <v>3</v>
      </c>
      <c r="D12" s="327" t="s">
        <v>4</v>
      </c>
      <c r="E12" s="327" t="s">
        <v>5</v>
      </c>
      <c r="F12" s="327" t="s">
        <v>27</v>
      </c>
      <c r="G12" s="327" t="s">
        <v>39</v>
      </c>
      <c r="H12" s="386" t="s">
        <v>94</v>
      </c>
      <c r="I12" s="386"/>
      <c r="J12" s="168" t="s">
        <v>62</v>
      </c>
      <c r="K12" s="199" t="s">
        <v>50</v>
      </c>
      <c r="L12" s="333" t="s">
        <v>158</v>
      </c>
      <c r="M12" s="23"/>
    </row>
    <row r="13" spans="1:13" ht="18" customHeight="1" thickTop="1">
      <c r="A13" s="166" t="s">
        <v>102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0">
        <f>J13*30</f>
        <v>480</v>
      </c>
      <c r="L13" s="227"/>
      <c r="M13" s="23"/>
    </row>
    <row r="14" spans="1:13" ht="18" customHeight="1">
      <c r="A14" s="114" t="s">
        <v>103</v>
      </c>
      <c r="B14" s="107" t="s">
        <v>99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1">
        <f t="shared" ref="K14:K28" si="1">J14*30</f>
        <v>360</v>
      </c>
      <c r="L14" s="220"/>
      <c r="M14" s="23"/>
    </row>
    <row r="15" spans="1:13" ht="18" customHeight="1">
      <c r="A15" s="106" t="s">
        <v>104</v>
      </c>
      <c r="B15" s="115" t="s">
        <v>100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1">
        <f t="shared" si="1"/>
        <v>240</v>
      </c>
      <c r="L15" s="220"/>
      <c r="M15" s="23"/>
    </row>
    <row r="16" spans="1:13" ht="18" customHeight="1">
      <c r="A16" s="114" t="s">
        <v>105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1">
        <f t="shared" si="1"/>
        <v>30</v>
      </c>
      <c r="L16" s="220"/>
      <c r="M16" s="23"/>
    </row>
    <row r="17" spans="1:13" ht="18" customHeight="1">
      <c r="A17" s="106" t="s">
        <v>106</v>
      </c>
      <c r="B17" s="107" t="s">
        <v>205</v>
      </c>
      <c r="C17" s="108">
        <v>2</v>
      </c>
      <c r="D17" s="109">
        <v>2</v>
      </c>
      <c r="E17" s="110">
        <v>1</v>
      </c>
      <c r="F17" s="110">
        <v>1</v>
      </c>
      <c r="G17" s="111">
        <v>1</v>
      </c>
      <c r="H17" s="112">
        <v>2</v>
      </c>
      <c r="I17" s="112"/>
      <c r="J17" s="113">
        <f t="shared" si="0"/>
        <v>7</v>
      </c>
      <c r="K17" s="201">
        <f t="shared" si="1"/>
        <v>210</v>
      </c>
      <c r="L17" s="220"/>
      <c r="M17" s="23"/>
    </row>
    <row r="18" spans="1:13" ht="18" customHeight="1">
      <c r="A18" s="114" t="s">
        <v>107</v>
      </c>
      <c r="B18" s="107" t="s">
        <v>139</v>
      </c>
      <c r="C18" s="108">
        <v>1</v>
      </c>
      <c r="D18" s="109">
        <v>1</v>
      </c>
      <c r="E18" s="110">
        <v>1</v>
      </c>
      <c r="F18" s="110"/>
      <c r="G18" s="111"/>
      <c r="H18" s="112"/>
      <c r="I18" s="112"/>
      <c r="J18" s="113">
        <f t="shared" si="0"/>
        <v>3</v>
      </c>
      <c r="K18" s="201">
        <f t="shared" si="1"/>
        <v>90</v>
      </c>
      <c r="L18" s="220"/>
      <c r="M18" s="23"/>
    </row>
    <row r="19" spans="1:13" ht="18" customHeight="1">
      <c r="A19" s="106" t="s">
        <v>108</v>
      </c>
      <c r="B19" s="335" t="s">
        <v>204</v>
      </c>
      <c r="C19" s="108">
        <v>1</v>
      </c>
      <c r="D19" s="109">
        <v>1</v>
      </c>
      <c r="E19" s="110"/>
      <c r="F19" s="110"/>
      <c r="G19" s="111"/>
      <c r="H19" s="112"/>
      <c r="I19" s="112"/>
      <c r="J19" s="113">
        <f t="shared" si="0"/>
        <v>2</v>
      </c>
      <c r="K19" s="201">
        <f t="shared" si="1"/>
        <v>60</v>
      </c>
      <c r="L19" s="220"/>
      <c r="M19" s="23"/>
    </row>
    <row r="20" spans="1:13" ht="18" customHeight="1">
      <c r="A20" s="114" t="s">
        <v>109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1">
        <f t="shared" si="1"/>
        <v>120</v>
      </c>
      <c r="L20" s="220"/>
      <c r="M20" s="23"/>
    </row>
    <row r="21" spans="1:13" ht="18" customHeight="1">
      <c r="A21" s="106" t="s">
        <v>110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1">
        <f t="shared" si="1"/>
        <v>120</v>
      </c>
      <c r="L21" s="220"/>
      <c r="M21" s="23"/>
    </row>
    <row r="22" spans="1:13" ht="18" customHeight="1">
      <c r="A22" s="114" t="s">
        <v>111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1">
        <f t="shared" si="1"/>
        <v>120</v>
      </c>
      <c r="L22" s="220"/>
      <c r="M22" s="23"/>
    </row>
    <row r="23" spans="1:13" ht="18" customHeight="1">
      <c r="A23" s="106" t="s">
        <v>112</v>
      </c>
      <c r="B23" s="107" t="s">
        <v>68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1">
        <f t="shared" si="1"/>
        <v>120</v>
      </c>
      <c r="L23" s="220"/>
      <c r="M23" s="23"/>
    </row>
    <row r="24" spans="1:13" ht="18" customHeight="1">
      <c r="A24" s="114" t="s">
        <v>113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1">
        <f t="shared" si="1"/>
        <v>420</v>
      </c>
      <c r="L24" s="220"/>
      <c r="M24" s="23"/>
    </row>
    <row r="25" spans="1:13" ht="18" customHeight="1">
      <c r="A25" s="106" t="s">
        <v>114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1">
        <f t="shared" si="1"/>
        <v>90</v>
      </c>
      <c r="L25" s="220"/>
      <c r="M25" s="23"/>
    </row>
    <row r="26" spans="1:13" ht="18" customHeight="1">
      <c r="A26" s="114" t="s">
        <v>115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1">
        <f t="shared" si="1"/>
        <v>450</v>
      </c>
      <c r="L26" s="220"/>
      <c r="M26" s="23"/>
    </row>
    <row r="27" spans="1:13" ht="18" customHeight="1">
      <c r="A27" s="106" t="s">
        <v>116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1">
        <f t="shared" si="1"/>
        <v>30</v>
      </c>
      <c r="L27" s="220"/>
      <c r="M27" s="23"/>
    </row>
    <row r="28" spans="1:13" ht="18" customHeight="1">
      <c r="A28" s="114" t="s">
        <v>117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1">
        <f t="shared" si="1"/>
        <v>150</v>
      </c>
      <c r="L28" s="220"/>
      <c r="M28" s="23"/>
    </row>
    <row r="29" spans="1:13" ht="30.6" customHeight="1">
      <c r="A29" s="402" t="s">
        <v>44</v>
      </c>
      <c r="B29" s="403"/>
      <c r="C29" s="98">
        <f>SUM(C13:C28)</f>
        <v>24</v>
      </c>
      <c r="D29" s="98">
        <f t="shared" ref="D29:G29" si="2">SUM(D13:D28)</f>
        <v>22</v>
      </c>
      <c r="E29" s="98">
        <f t="shared" si="2"/>
        <v>21</v>
      </c>
      <c r="F29" s="98">
        <f t="shared" si="2"/>
        <v>19</v>
      </c>
      <c r="G29" s="98">
        <f t="shared" si="2"/>
        <v>17</v>
      </c>
      <c r="H29" s="121"/>
      <c r="I29" s="121"/>
      <c r="J29" s="99">
        <f>SUM(J13:J28)</f>
        <v>103</v>
      </c>
      <c r="K29" s="202">
        <f>SUM(K13:K28)</f>
        <v>3090</v>
      </c>
      <c r="L29" s="220"/>
      <c r="M29" s="23"/>
    </row>
    <row r="30" spans="1:13" ht="18" customHeight="1">
      <c r="A30" s="388" t="s">
        <v>93</v>
      </c>
      <c r="B30" s="388"/>
      <c r="C30" s="108"/>
      <c r="D30" s="109"/>
      <c r="E30" s="110"/>
      <c r="F30" s="110"/>
      <c r="G30" s="111"/>
      <c r="H30" s="112"/>
      <c r="I30" s="112"/>
      <c r="J30" s="113"/>
      <c r="K30" s="201"/>
      <c r="L30" s="220"/>
      <c r="M30" s="23"/>
    </row>
    <row r="31" spans="1:13" ht="18" customHeight="1">
      <c r="A31" s="114" t="s">
        <v>118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1">
        <f>J31*30</f>
        <v>180</v>
      </c>
      <c r="L31" s="220"/>
      <c r="M31" s="23"/>
    </row>
    <row r="32" spans="1:13" s="71" customFormat="1" ht="18" customHeight="1">
      <c r="A32" s="123" t="s">
        <v>119</v>
      </c>
      <c r="B32" s="100" t="s">
        <v>34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1">
        <f>J32*30</f>
        <v>60</v>
      </c>
      <c r="L32" s="221"/>
      <c r="M32" s="97"/>
    </row>
    <row r="33" spans="1:13" ht="18" customHeight="1">
      <c r="A33" s="214" t="s">
        <v>43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6"/>
      <c r="M33" s="23"/>
    </row>
    <row r="34" spans="1:13" ht="18" customHeight="1">
      <c r="A34" s="217" t="s">
        <v>48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9"/>
      <c r="M34" s="23"/>
    </row>
    <row r="35" spans="1:13" ht="18" customHeight="1">
      <c r="A35" s="114" t="s">
        <v>120</v>
      </c>
      <c r="B35" s="127" t="s">
        <v>164</v>
      </c>
      <c r="C35" s="109"/>
      <c r="D35" s="109"/>
      <c r="E35" s="128">
        <v>1</v>
      </c>
      <c r="F35" s="110"/>
      <c r="G35" s="111"/>
      <c r="H35" s="112"/>
      <c r="I35" s="112"/>
      <c r="J35" s="129">
        <f>SUM(C35:G35)</f>
        <v>1</v>
      </c>
      <c r="K35" s="201">
        <f>J35*30</f>
        <v>30</v>
      </c>
      <c r="L35" s="239"/>
      <c r="M35" s="23"/>
    </row>
    <row r="36" spans="1:13" ht="18" customHeight="1">
      <c r="A36" s="114" t="s">
        <v>121</v>
      </c>
      <c r="B36" s="127" t="s">
        <v>51</v>
      </c>
      <c r="C36" s="109">
        <v>2</v>
      </c>
      <c r="D36" s="109"/>
      <c r="E36" s="110"/>
      <c r="F36" s="110"/>
      <c r="G36" s="111"/>
      <c r="H36" s="112"/>
      <c r="I36" s="112"/>
      <c r="J36" s="129">
        <f t="shared" ref="J36:J49" si="3">SUM(C36:G36)</f>
        <v>2</v>
      </c>
      <c r="K36" s="201">
        <f t="shared" ref="K36:K43" si="4">J36*30</f>
        <v>60</v>
      </c>
      <c r="L36" s="239">
        <v>30</v>
      </c>
      <c r="M36" s="23"/>
    </row>
    <row r="37" spans="1:13" ht="18" customHeight="1">
      <c r="A37" s="114" t="s">
        <v>122</v>
      </c>
      <c r="B37" s="22" t="s">
        <v>52</v>
      </c>
      <c r="C37" s="139">
        <v>2</v>
      </c>
      <c r="D37" s="139">
        <v>2</v>
      </c>
      <c r="E37" s="140"/>
      <c r="F37" s="140"/>
      <c r="G37" s="140"/>
      <c r="H37" s="141"/>
      <c r="I37" s="141"/>
      <c r="J37" s="129">
        <f t="shared" si="3"/>
        <v>4</v>
      </c>
      <c r="K37" s="201">
        <f t="shared" si="4"/>
        <v>120</v>
      </c>
      <c r="L37" s="239">
        <v>70</v>
      </c>
      <c r="M37" s="23"/>
    </row>
    <row r="38" spans="1:13" ht="18" customHeight="1">
      <c r="A38" s="114" t="s">
        <v>123</v>
      </c>
      <c r="B38" s="22" t="s">
        <v>53</v>
      </c>
      <c r="C38" s="109">
        <v>2</v>
      </c>
      <c r="D38" s="109">
        <v>2</v>
      </c>
      <c r="E38" s="110"/>
      <c r="F38" s="110"/>
      <c r="G38" s="111"/>
      <c r="H38" s="112"/>
      <c r="I38" s="112"/>
      <c r="J38" s="129">
        <f t="shared" si="3"/>
        <v>4</v>
      </c>
      <c r="K38" s="201">
        <f t="shared" si="4"/>
        <v>120</v>
      </c>
      <c r="L38" s="239">
        <v>70</v>
      </c>
      <c r="M38" s="23"/>
    </row>
    <row r="39" spans="1:13" ht="18" customHeight="1">
      <c r="A39" s="114" t="s">
        <v>124</v>
      </c>
      <c r="B39" s="22" t="s">
        <v>54</v>
      </c>
      <c r="C39" s="109"/>
      <c r="D39" s="109">
        <v>2</v>
      </c>
      <c r="E39" s="110">
        <v>3</v>
      </c>
      <c r="F39" s="110"/>
      <c r="G39" s="111"/>
      <c r="H39" s="112"/>
      <c r="I39" s="112"/>
      <c r="J39" s="129">
        <f t="shared" si="3"/>
        <v>5</v>
      </c>
      <c r="K39" s="201">
        <f t="shared" si="4"/>
        <v>150</v>
      </c>
      <c r="L39" s="239">
        <v>80</v>
      </c>
      <c r="M39" s="23"/>
    </row>
    <row r="40" spans="1:13" ht="18" customHeight="1">
      <c r="A40" s="114" t="s">
        <v>125</v>
      </c>
      <c r="B40" s="22" t="s">
        <v>60</v>
      </c>
      <c r="C40" s="139">
        <v>2</v>
      </c>
      <c r="D40" s="139">
        <v>3</v>
      </c>
      <c r="E40" s="140"/>
      <c r="F40" s="140"/>
      <c r="G40" s="140"/>
      <c r="H40" s="141"/>
      <c r="I40" s="141"/>
      <c r="J40" s="129">
        <f t="shared" si="3"/>
        <v>5</v>
      </c>
      <c r="K40" s="201">
        <f t="shared" si="4"/>
        <v>150</v>
      </c>
      <c r="L40" s="239">
        <v>80</v>
      </c>
      <c r="M40" s="23"/>
    </row>
    <row r="41" spans="1:13" ht="18" customHeight="1">
      <c r="A41" s="114" t="s">
        <v>126</v>
      </c>
      <c r="B41" s="22" t="s">
        <v>55</v>
      </c>
      <c r="C41" s="139"/>
      <c r="D41" s="139">
        <v>2</v>
      </c>
      <c r="E41" s="140">
        <v>2</v>
      </c>
      <c r="F41" s="140"/>
      <c r="G41" s="140"/>
      <c r="H41" s="141"/>
      <c r="I41" s="141"/>
      <c r="J41" s="129">
        <f t="shared" si="3"/>
        <v>4</v>
      </c>
      <c r="K41" s="201">
        <f t="shared" si="4"/>
        <v>120</v>
      </c>
      <c r="L41" s="239">
        <v>60</v>
      </c>
      <c r="M41" s="23"/>
    </row>
    <row r="42" spans="1:13" ht="18" customHeight="1">
      <c r="A42" s="114" t="s">
        <v>127</v>
      </c>
      <c r="B42" s="20" t="s">
        <v>56</v>
      </c>
      <c r="C42" s="109">
        <v>3</v>
      </c>
      <c r="D42" s="109">
        <v>2</v>
      </c>
      <c r="E42" s="110">
        <v>2</v>
      </c>
      <c r="F42" s="110"/>
      <c r="G42" s="111"/>
      <c r="H42" s="112"/>
      <c r="I42" s="112"/>
      <c r="J42" s="129">
        <f t="shared" si="3"/>
        <v>7</v>
      </c>
      <c r="K42" s="201">
        <f t="shared" si="4"/>
        <v>210</v>
      </c>
      <c r="L42" s="239">
        <v>120</v>
      </c>
      <c r="M42" s="23"/>
    </row>
    <row r="43" spans="1:13" ht="18" customHeight="1">
      <c r="A43" s="114" t="s">
        <v>128</v>
      </c>
      <c r="B43" s="127" t="s">
        <v>163</v>
      </c>
      <c r="C43" s="101"/>
      <c r="D43" s="109"/>
      <c r="E43" s="110">
        <v>1</v>
      </c>
      <c r="F43" s="110">
        <v>1</v>
      </c>
      <c r="G43" s="111"/>
      <c r="H43" s="112"/>
      <c r="I43" s="112"/>
      <c r="J43" s="129">
        <f t="shared" si="3"/>
        <v>2</v>
      </c>
      <c r="K43" s="201">
        <f t="shared" si="4"/>
        <v>60</v>
      </c>
      <c r="L43" s="239"/>
      <c r="M43" s="23"/>
    </row>
    <row r="44" spans="1:13" ht="18" customHeight="1">
      <c r="A44" s="217" t="s">
        <v>49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9"/>
      <c r="M44" s="23"/>
    </row>
    <row r="45" spans="1:13" ht="18" customHeight="1">
      <c r="A45" s="114" t="s">
        <v>129</v>
      </c>
      <c r="B45" s="127" t="s">
        <v>59</v>
      </c>
      <c r="C45" s="101"/>
      <c r="D45" s="109"/>
      <c r="E45" s="110">
        <v>1</v>
      </c>
      <c r="F45" s="110">
        <v>2</v>
      </c>
      <c r="G45" s="111">
        <v>1</v>
      </c>
      <c r="H45" s="112">
        <v>2</v>
      </c>
      <c r="I45" s="112"/>
      <c r="J45" s="129">
        <f t="shared" si="3"/>
        <v>4</v>
      </c>
      <c r="K45" s="203">
        <f>J45*30</f>
        <v>120</v>
      </c>
      <c r="L45" s="239">
        <v>70</v>
      </c>
      <c r="M45" s="23"/>
    </row>
    <row r="46" spans="1:13" ht="18" customHeight="1">
      <c r="A46" s="114" t="s">
        <v>130</v>
      </c>
      <c r="B46" s="127" t="s">
        <v>57</v>
      </c>
      <c r="C46" s="101"/>
      <c r="D46" s="109"/>
      <c r="E46" s="110"/>
      <c r="F46" s="110">
        <v>4</v>
      </c>
      <c r="G46" s="111">
        <v>3</v>
      </c>
      <c r="H46" s="112">
        <v>6</v>
      </c>
      <c r="I46" s="112"/>
      <c r="J46" s="129">
        <f t="shared" si="3"/>
        <v>7</v>
      </c>
      <c r="K46" s="203">
        <f t="shared" ref="K46:K47" si="5">J46*30</f>
        <v>210</v>
      </c>
      <c r="L46" s="239">
        <v>150</v>
      </c>
      <c r="M46" s="23"/>
    </row>
    <row r="47" spans="1:13" ht="18" customHeight="1">
      <c r="A47" s="114" t="s">
        <v>131</v>
      </c>
      <c r="B47" s="127" t="s">
        <v>58</v>
      </c>
      <c r="C47" s="101"/>
      <c r="D47" s="109"/>
      <c r="E47" s="110">
        <v>2</v>
      </c>
      <c r="F47" s="110">
        <v>6</v>
      </c>
      <c r="G47" s="111">
        <v>3</v>
      </c>
      <c r="H47" s="112">
        <v>6</v>
      </c>
      <c r="I47" s="112"/>
      <c r="J47" s="129">
        <f t="shared" si="3"/>
        <v>11</v>
      </c>
      <c r="K47" s="203">
        <f t="shared" si="5"/>
        <v>330</v>
      </c>
      <c r="L47" s="239">
        <v>180</v>
      </c>
      <c r="M47" s="23"/>
    </row>
    <row r="48" spans="1:13" ht="18" customHeight="1">
      <c r="A48" s="389" t="s">
        <v>35</v>
      </c>
      <c r="B48" s="390"/>
      <c r="C48" s="132">
        <f>SUM(C35:C43,C45:C47)</f>
        <v>11</v>
      </c>
      <c r="D48" s="132">
        <f>SUM(D35:D43,D45:D47)</f>
        <v>13</v>
      </c>
      <c r="E48" s="132">
        <f>SUM(E35:E43,E45:E47)</f>
        <v>12</v>
      </c>
      <c r="F48" s="132">
        <f>SUM(F35:F43,F45:F47)</f>
        <v>13</v>
      </c>
      <c r="G48" s="132">
        <f>SUM(G35:G43,G45:G47)</f>
        <v>7</v>
      </c>
      <c r="H48" s="132"/>
      <c r="I48" s="132"/>
      <c r="J48" s="192">
        <f t="shared" si="3"/>
        <v>56</v>
      </c>
      <c r="K48" s="228" t="s">
        <v>95</v>
      </c>
      <c r="L48" s="242">
        <f>SUM(L45:L47,L36:L42)</f>
        <v>910</v>
      </c>
      <c r="M48" s="5"/>
    </row>
    <row r="49" spans="1:13" ht="18" customHeight="1">
      <c r="A49" s="389" t="s">
        <v>76</v>
      </c>
      <c r="B49" s="390"/>
      <c r="C49" s="132">
        <f>SUM(C29,C31:C32,C48)</f>
        <v>36</v>
      </c>
      <c r="D49" s="132">
        <f>SUM(D29,D31:D32,D48)</f>
        <v>36</v>
      </c>
      <c r="E49" s="132">
        <f>SUM(E29,E31:E32,E48)</f>
        <v>35</v>
      </c>
      <c r="F49" s="132">
        <f>SUM(F29,F31:F32,F48)</f>
        <v>34</v>
      </c>
      <c r="G49" s="132">
        <f>SUM(G29,G31:G32,G48)</f>
        <v>26</v>
      </c>
      <c r="H49" s="132"/>
      <c r="I49" s="132"/>
      <c r="J49" s="193">
        <f t="shared" si="3"/>
        <v>167</v>
      </c>
      <c r="K49" s="229">
        <f>J49*30</f>
        <v>5010</v>
      </c>
      <c r="L49" s="222"/>
      <c r="M49" s="23"/>
    </row>
    <row r="50" spans="1:13" ht="18" customHeight="1">
      <c r="A50" s="391" t="s">
        <v>92</v>
      </c>
      <c r="B50" s="392"/>
      <c r="C50" s="135"/>
      <c r="D50" s="135"/>
      <c r="E50" s="135"/>
      <c r="F50" s="135"/>
      <c r="G50" s="135"/>
      <c r="H50" s="135"/>
      <c r="I50" s="135"/>
      <c r="J50" s="135"/>
      <c r="K50" s="206"/>
      <c r="L50" s="220"/>
      <c r="M50" s="23"/>
    </row>
    <row r="51" spans="1:13" s="71" customFormat="1" ht="18" customHeight="1">
      <c r="A51" s="123" t="s">
        <v>132</v>
      </c>
      <c r="B51" s="100" t="s">
        <v>34</v>
      </c>
      <c r="C51" s="124">
        <v>1</v>
      </c>
      <c r="D51" s="124">
        <v>1</v>
      </c>
      <c r="E51" s="124"/>
      <c r="F51" s="124"/>
      <c r="G51" s="125">
        <v>2</v>
      </c>
      <c r="H51" s="112">
        <v>1</v>
      </c>
      <c r="I51" s="112">
        <v>3</v>
      </c>
      <c r="J51" s="126">
        <f>SUM(C51:G51)</f>
        <v>4</v>
      </c>
      <c r="K51" s="207">
        <f>J51*30</f>
        <v>120</v>
      </c>
      <c r="L51" s="223"/>
      <c r="M51" s="97"/>
    </row>
    <row r="52" spans="1:13" s="71" customFormat="1" ht="18" customHeight="1">
      <c r="A52" s="136" t="s">
        <v>96</v>
      </c>
      <c r="B52" s="102"/>
      <c r="C52" s="371">
        <f>J49+J51</f>
        <v>171</v>
      </c>
      <c r="D52" s="372"/>
      <c r="E52" s="372"/>
      <c r="F52" s="372"/>
      <c r="G52" s="372"/>
      <c r="H52" s="372"/>
      <c r="I52" s="373"/>
      <c r="J52" s="137"/>
      <c r="K52" s="208"/>
      <c r="L52" s="223"/>
      <c r="M52" s="97"/>
    </row>
    <row r="53" spans="1:13" ht="18" customHeight="1">
      <c r="A53" s="138" t="s">
        <v>133</v>
      </c>
      <c r="B53" s="104" t="s">
        <v>26</v>
      </c>
      <c r="C53" s="105">
        <v>2</v>
      </c>
      <c r="D53" s="139">
        <v>2</v>
      </c>
      <c r="E53" s="140">
        <v>2</v>
      </c>
      <c r="F53" s="140">
        <v>2</v>
      </c>
      <c r="G53" s="140">
        <v>2</v>
      </c>
      <c r="H53" s="141">
        <v>2</v>
      </c>
      <c r="I53" s="141">
        <v>2</v>
      </c>
      <c r="J53" s="142">
        <f>SUM(C53:G53)</f>
        <v>10</v>
      </c>
      <c r="K53" s="201"/>
      <c r="L53" s="220"/>
      <c r="M53" s="23"/>
    </row>
    <row r="54" spans="1:13" ht="18" customHeight="1">
      <c r="A54" s="143" t="s">
        <v>134</v>
      </c>
      <c r="B54" s="103" t="s">
        <v>23</v>
      </c>
      <c r="C54" s="144" t="s">
        <v>24</v>
      </c>
      <c r="D54" s="144" t="s">
        <v>24</v>
      </c>
      <c r="E54" s="144" t="s">
        <v>24</v>
      </c>
      <c r="F54" s="160"/>
      <c r="G54" s="160"/>
      <c r="H54" s="145"/>
      <c r="I54" s="145"/>
      <c r="J54" s="146"/>
      <c r="K54" s="200"/>
      <c r="L54" s="220"/>
      <c r="M54" s="23"/>
    </row>
    <row r="55" spans="1:13" ht="18" customHeight="1" thickBot="1">
      <c r="A55" s="194" t="s">
        <v>135</v>
      </c>
      <c r="B55" s="148" t="s">
        <v>30</v>
      </c>
      <c r="C55" s="149"/>
      <c r="D55" s="150"/>
      <c r="E55" s="151"/>
      <c r="F55" s="151" t="s">
        <v>64</v>
      </c>
      <c r="G55" s="151" t="s">
        <v>64</v>
      </c>
      <c r="H55" s="152"/>
      <c r="I55" s="152"/>
      <c r="J55" s="153"/>
      <c r="K55" s="209"/>
      <c r="L55" s="220"/>
      <c r="M55" s="23"/>
    </row>
    <row r="56" spans="1:13" ht="10.15" customHeight="1">
      <c r="A56" s="154"/>
      <c r="B56" s="155"/>
      <c r="C56" s="156"/>
      <c r="D56" s="154"/>
      <c r="E56" s="154"/>
      <c r="F56" s="157"/>
      <c r="G56" s="157"/>
      <c r="H56" s="157"/>
      <c r="I56" s="157"/>
      <c r="J56" s="158"/>
      <c r="K56" s="154"/>
      <c r="L56" s="226"/>
      <c r="M56" s="23"/>
    </row>
    <row r="57" spans="1:13" ht="15" customHeight="1">
      <c r="A57" s="367" t="s">
        <v>47</v>
      </c>
      <c r="B57" s="367"/>
      <c r="C57" s="367"/>
      <c r="D57" s="367"/>
      <c r="E57" s="367"/>
      <c r="F57" s="367"/>
      <c r="G57" s="367"/>
      <c r="H57" s="367"/>
      <c r="I57" s="367"/>
      <c r="J57" s="367"/>
      <c r="K57" s="367"/>
      <c r="L57" s="23"/>
      <c r="M57" s="23"/>
    </row>
    <row r="58" spans="1:13" ht="15" customHeight="1">
      <c r="A58" s="368" t="s">
        <v>66</v>
      </c>
      <c r="B58" s="368"/>
      <c r="C58" s="368"/>
      <c r="D58" s="368"/>
      <c r="E58" s="368"/>
      <c r="F58" s="368"/>
      <c r="G58" s="368"/>
      <c r="H58" s="368"/>
      <c r="I58" s="368"/>
      <c r="J58" s="368"/>
      <c r="K58" s="368"/>
      <c r="L58" s="23"/>
      <c r="M58" s="23"/>
    </row>
    <row r="59" spans="1:13" ht="15" customHeight="1">
      <c r="A59" s="368" t="s">
        <v>142</v>
      </c>
      <c r="B59" s="368"/>
      <c r="C59" s="368"/>
      <c r="D59" s="368"/>
      <c r="E59" s="368"/>
      <c r="F59" s="368"/>
      <c r="G59" s="368"/>
      <c r="H59" s="368"/>
      <c r="I59" s="368"/>
      <c r="J59" s="368"/>
      <c r="K59" s="368"/>
      <c r="L59" s="23"/>
      <c r="M59" s="23"/>
    </row>
    <row r="60" spans="1:13" ht="10.9" customHeight="1"/>
    <row r="61" spans="1:13" ht="24.75" customHeight="1">
      <c r="A61" s="369" t="s">
        <v>161</v>
      </c>
      <c r="B61" s="369"/>
      <c r="C61" s="369"/>
      <c r="D61" s="369"/>
      <c r="E61" s="369"/>
      <c r="F61" s="369"/>
      <c r="G61" s="369"/>
      <c r="H61" s="369"/>
      <c r="I61" s="369"/>
      <c r="J61" s="369"/>
      <c r="K61" s="369"/>
      <c r="L61" s="369"/>
    </row>
    <row r="62" spans="1:13" ht="9.6" customHeight="1"/>
    <row r="63" spans="1:13" ht="56.25" customHeight="1">
      <c r="A63" s="370" t="s">
        <v>167</v>
      </c>
      <c r="B63" s="370"/>
      <c r="C63" s="370"/>
      <c r="D63" s="370"/>
      <c r="E63" s="370"/>
      <c r="F63" s="370"/>
      <c r="G63" s="370"/>
      <c r="H63" s="370"/>
      <c r="I63" s="370"/>
      <c r="J63" s="370"/>
      <c r="K63" s="370"/>
      <c r="L63" s="370"/>
    </row>
  </sheetData>
  <mergeCells count="26">
    <mergeCell ref="A6:K6"/>
    <mergeCell ref="A1:L1"/>
    <mergeCell ref="A2:K2"/>
    <mergeCell ref="A3:K3"/>
    <mergeCell ref="A4:K4"/>
    <mergeCell ref="A5:K5"/>
    <mergeCell ref="C52:I52"/>
    <mergeCell ref="A7:K7"/>
    <mergeCell ref="A8:K8"/>
    <mergeCell ref="A9:K9"/>
    <mergeCell ref="A10:K10"/>
    <mergeCell ref="A11:A12"/>
    <mergeCell ref="B11:B12"/>
    <mergeCell ref="C11:I11"/>
    <mergeCell ref="J11:L11"/>
    <mergeCell ref="H12:I12"/>
    <mergeCell ref="A29:B29"/>
    <mergeCell ref="A30:B30"/>
    <mergeCell ref="A48:B48"/>
    <mergeCell ref="A49:B49"/>
    <mergeCell ref="A50:B50"/>
    <mergeCell ref="A57:K57"/>
    <mergeCell ref="A58:K58"/>
    <mergeCell ref="A59:K59"/>
    <mergeCell ref="A61:L61"/>
    <mergeCell ref="A63:L63"/>
  </mergeCells>
  <pageMargins left="0.70866141732283461" right="0.70866141732283461" top="0.55118110236220474" bottom="0.3543307086614173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A25" zoomScaleNormal="100" workbookViewId="0">
      <selection sqref="A1:L1"/>
    </sheetView>
  </sheetViews>
  <sheetFormatPr defaultColWidth="4" defaultRowHeight="14.25"/>
  <cols>
    <col min="1" max="1" width="4.125" style="21" customWidth="1"/>
    <col min="2" max="2" width="44.5" style="21" customWidth="1"/>
    <col min="3" max="7" width="6.375" style="1" customWidth="1"/>
    <col min="8" max="9" width="6.375" style="21" customWidth="1"/>
    <col min="10" max="10" width="5.75" style="21" customWidth="1"/>
    <col min="11" max="11" width="10.5" style="21" customWidth="1"/>
    <col min="12" max="12" width="11" style="21" bestFit="1" customWidth="1"/>
    <col min="13" max="256" width="8" style="21" customWidth="1"/>
    <col min="257" max="16384" width="4" style="21"/>
  </cols>
  <sheetData>
    <row r="1" spans="1:14" ht="18.399999999999999" customHeight="1">
      <c r="A1" s="404" t="s">
        <v>80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23"/>
    </row>
    <row r="2" spans="1:14" ht="15">
      <c r="A2" s="405"/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23"/>
      <c r="M2" s="23"/>
    </row>
    <row r="3" spans="1:14" ht="15.75">
      <c r="A3" s="406" t="s">
        <v>154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23"/>
      <c r="M3" s="23"/>
    </row>
    <row r="4" spans="1:14" ht="15" customHeight="1">
      <c r="A4" s="396" t="s">
        <v>88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23"/>
      <c r="M4" s="23"/>
    </row>
    <row r="5" spans="1:14" ht="13.7" customHeight="1">
      <c r="A5" s="397" t="s">
        <v>38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23"/>
      <c r="M5" s="23"/>
    </row>
    <row r="6" spans="1:14" ht="13.7" customHeight="1">
      <c r="A6" s="397" t="s">
        <v>206</v>
      </c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23"/>
      <c r="M6" s="23"/>
    </row>
    <row r="7" spans="1:14" ht="13.7" customHeight="1">
      <c r="A7" s="397" t="s">
        <v>31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23"/>
      <c r="M7" s="23"/>
    </row>
    <row r="8" spans="1:14" ht="15">
      <c r="A8" s="398" t="s">
        <v>49</v>
      </c>
      <c r="B8" s="398"/>
      <c r="C8" s="398"/>
      <c r="D8" s="398"/>
      <c r="E8" s="398"/>
      <c r="F8" s="398"/>
      <c r="G8" s="398"/>
      <c r="H8" s="398"/>
      <c r="I8" s="398"/>
      <c r="J8" s="398"/>
      <c r="K8" s="398"/>
      <c r="L8" s="23"/>
      <c r="M8" s="23"/>
    </row>
    <row r="9" spans="1:14" ht="15">
      <c r="A9" s="399" t="s">
        <v>70</v>
      </c>
      <c r="B9" s="399"/>
      <c r="C9" s="399"/>
      <c r="D9" s="399"/>
      <c r="E9" s="399"/>
      <c r="F9" s="399"/>
      <c r="G9" s="399"/>
      <c r="H9" s="399"/>
      <c r="I9" s="399"/>
      <c r="J9" s="399"/>
      <c r="K9" s="399"/>
      <c r="L9" s="23"/>
      <c r="M9" s="23"/>
    </row>
    <row r="10" spans="1:14" ht="15.75" thickBot="1">
      <c r="A10" s="400"/>
      <c r="B10" s="400"/>
      <c r="C10" s="400"/>
      <c r="D10" s="400"/>
      <c r="E10" s="400"/>
      <c r="F10" s="400"/>
      <c r="G10" s="400"/>
      <c r="H10" s="400"/>
      <c r="I10" s="400"/>
      <c r="J10" s="400"/>
      <c r="K10" s="400"/>
      <c r="L10" s="210"/>
      <c r="M10" s="23"/>
    </row>
    <row r="11" spans="1:14" ht="23.1" customHeight="1">
      <c r="A11" s="378" t="s">
        <v>101</v>
      </c>
      <c r="B11" s="380" t="s">
        <v>67</v>
      </c>
      <c r="C11" s="382" t="s">
        <v>2</v>
      </c>
      <c r="D11" s="382"/>
      <c r="E11" s="382"/>
      <c r="F11" s="382"/>
      <c r="G11" s="382"/>
      <c r="H11" s="382"/>
      <c r="I11" s="382"/>
      <c r="J11" s="383" t="s">
        <v>137</v>
      </c>
      <c r="K11" s="384"/>
      <c r="L11" s="385"/>
      <c r="M11" s="23"/>
      <c r="N11" s="71"/>
    </row>
    <row r="12" spans="1:14" ht="15.75" thickBot="1">
      <c r="A12" s="379"/>
      <c r="B12" s="381"/>
      <c r="C12" s="326" t="s">
        <v>3</v>
      </c>
      <c r="D12" s="327" t="s">
        <v>4</v>
      </c>
      <c r="E12" s="327" t="s">
        <v>5</v>
      </c>
      <c r="F12" s="327" t="s">
        <v>27</v>
      </c>
      <c r="G12" s="327" t="s">
        <v>39</v>
      </c>
      <c r="H12" s="386" t="s">
        <v>94</v>
      </c>
      <c r="I12" s="386"/>
      <c r="J12" s="168" t="s">
        <v>62</v>
      </c>
      <c r="K12" s="199" t="s">
        <v>50</v>
      </c>
      <c r="L12" s="334" t="s">
        <v>151</v>
      </c>
      <c r="M12" s="23"/>
    </row>
    <row r="13" spans="1:14" ht="18" customHeight="1" thickTop="1">
      <c r="A13" s="166" t="s">
        <v>102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0">
        <f>J13*30</f>
        <v>480</v>
      </c>
      <c r="L13" s="220"/>
      <c r="M13" s="23"/>
    </row>
    <row r="14" spans="1:14" ht="18" customHeight="1">
      <c r="A14" s="114" t="s">
        <v>103</v>
      </c>
      <c r="B14" s="107" t="s">
        <v>99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1">
        <f t="shared" ref="K14:K28" si="1">J14*30</f>
        <v>360</v>
      </c>
      <c r="L14" s="220"/>
      <c r="M14" s="23"/>
    </row>
    <row r="15" spans="1:14" ht="18" customHeight="1">
      <c r="A15" s="106" t="s">
        <v>104</v>
      </c>
      <c r="B15" s="115" t="s">
        <v>100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1">
        <f t="shared" si="1"/>
        <v>240</v>
      </c>
      <c r="L15" s="220"/>
      <c r="M15" s="23"/>
    </row>
    <row r="16" spans="1:14" ht="18" customHeight="1">
      <c r="A16" s="114" t="s">
        <v>105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1">
        <f t="shared" si="1"/>
        <v>30</v>
      </c>
      <c r="L16" s="220"/>
      <c r="M16" s="23"/>
    </row>
    <row r="17" spans="1:13" ht="18" customHeight="1">
      <c r="A17" s="106" t="s">
        <v>106</v>
      </c>
      <c r="B17" s="107" t="s">
        <v>205</v>
      </c>
      <c r="C17" s="108">
        <v>2</v>
      </c>
      <c r="D17" s="109">
        <v>2</v>
      </c>
      <c r="E17" s="110">
        <v>1</v>
      </c>
      <c r="F17" s="110">
        <v>1</v>
      </c>
      <c r="G17" s="111">
        <v>1</v>
      </c>
      <c r="H17" s="112">
        <v>2</v>
      </c>
      <c r="I17" s="112"/>
      <c r="J17" s="113">
        <f t="shared" si="0"/>
        <v>7</v>
      </c>
      <c r="K17" s="201">
        <f t="shared" si="1"/>
        <v>210</v>
      </c>
      <c r="L17" s="220"/>
      <c r="M17" s="23"/>
    </row>
    <row r="18" spans="1:13" ht="18" customHeight="1">
      <c r="A18" s="114" t="s">
        <v>107</v>
      </c>
      <c r="B18" s="107" t="s">
        <v>139</v>
      </c>
      <c r="C18" s="108">
        <v>1</v>
      </c>
      <c r="D18" s="109">
        <v>1</v>
      </c>
      <c r="E18" s="110">
        <v>1</v>
      </c>
      <c r="F18" s="110"/>
      <c r="G18" s="111"/>
      <c r="H18" s="112"/>
      <c r="I18" s="112"/>
      <c r="J18" s="113">
        <f t="shared" si="0"/>
        <v>3</v>
      </c>
      <c r="K18" s="201">
        <f t="shared" si="1"/>
        <v>90</v>
      </c>
      <c r="L18" s="220"/>
      <c r="M18" s="23"/>
    </row>
    <row r="19" spans="1:13" ht="18" customHeight="1">
      <c r="A19" s="106" t="s">
        <v>108</v>
      </c>
      <c r="B19" s="335" t="s">
        <v>204</v>
      </c>
      <c r="C19" s="108">
        <v>1</v>
      </c>
      <c r="D19" s="109">
        <v>1</v>
      </c>
      <c r="E19" s="110"/>
      <c r="F19" s="110"/>
      <c r="G19" s="111"/>
      <c r="H19" s="112"/>
      <c r="I19" s="112"/>
      <c r="J19" s="113">
        <f t="shared" si="0"/>
        <v>2</v>
      </c>
      <c r="K19" s="201">
        <f t="shared" si="1"/>
        <v>60</v>
      </c>
      <c r="L19" s="220"/>
      <c r="M19" s="23"/>
    </row>
    <row r="20" spans="1:13" ht="18" customHeight="1">
      <c r="A20" s="114" t="s">
        <v>109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1">
        <f t="shared" si="1"/>
        <v>120</v>
      </c>
      <c r="L20" s="220"/>
      <c r="M20" s="23"/>
    </row>
    <row r="21" spans="1:13" ht="18" customHeight="1">
      <c r="A21" s="106" t="s">
        <v>110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1">
        <f t="shared" si="1"/>
        <v>120</v>
      </c>
      <c r="L21" s="220"/>
      <c r="M21" s="23"/>
    </row>
    <row r="22" spans="1:13" ht="18" customHeight="1">
      <c r="A22" s="114" t="s">
        <v>111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1">
        <f t="shared" si="1"/>
        <v>120</v>
      </c>
      <c r="L22" s="220"/>
      <c r="M22" s="23"/>
    </row>
    <row r="23" spans="1:13" ht="18" customHeight="1">
      <c r="A23" s="106" t="s">
        <v>112</v>
      </c>
      <c r="B23" s="107" t="s">
        <v>68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1">
        <f t="shared" si="1"/>
        <v>120</v>
      </c>
      <c r="L23" s="220"/>
      <c r="M23" s="23"/>
    </row>
    <row r="24" spans="1:13" ht="18" customHeight="1">
      <c r="A24" s="114" t="s">
        <v>113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1">
        <f t="shared" si="1"/>
        <v>420</v>
      </c>
      <c r="L24" s="220"/>
      <c r="M24" s="23"/>
    </row>
    <row r="25" spans="1:13" ht="18" customHeight="1">
      <c r="A25" s="106" t="s">
        <v>114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1">
        <f t="shared" si="1"/>
        <v>90</v>
      </c>
      <c r="L25" s="220"/>
      <c r="M25" s="23"/>
    </row>
    <row r="26" spans="1:13" ht="18" customHeight="1">
      <c r="A26" s="114" t="s">
        <v>115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1">
        <f t="shared" si="1"/>
        <v>450</v>
      </c>
      <c r="L26" s="220"/>
      <c r="M26" s="23"/>
    </row>
    <row r="27" spans="1:13" ht="18" customHeight="1">
      <c r="A27" s="106" t="s">
        <v>116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1">
        <f t="shared" si="1"/>
        <v>30</v>
      </c>
      <c r="L27" s="220"/>
      <c r="M27" s="23"/>
    </row>
    <row r="28" spans="1:13" ht="18" customHeight="1">
      <c r="A28" s="114" t="s">
        <v>117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1">
        <f t="shared" si="1"/>
        <v>150</v>
      </c>
      <c r="L28" s="220"/>
      <c r="M28" s="23"/>
    </row>
    <row r="29" spans="1:13" ht="31.9" customHeight="1">
      <c r="A29" s="402" t="s">
        <v>44</v>
      </c>
      <c r="B29" s="403"/>
      <c r="C29" s="98">
        <f>SUM(C13:C28)</f>
        <v>24</v>
      </c>
      <c r="D29" s="98">
        <f t="shared" ref="D29:G29" si="2">SUM(D13:D28)</f>
        <v>22</v>
      </c>
      <c r="E29" s="98">
        <f t="shared" si="2"/>
        <v>21</v>
      </c>
      <c r="F29" s="98">
        <f t="shared" si="2"/>
        <v>19</v>
      </c>
      <c r="G29" s="98">
        <f t="shared" si="2"/>
        <v>17</v>
      </c>
      <c r="H29" s="121"/>
      <c r="I29" s="121"/>
      <c r="J29" s="99">
        <f>SUM(J13:J28)</f>
        <v>103</v>
      </c>
      <c r="K29" s="202">
        <f>SUM(K13:K28)</f>
        <v>3090</v>
      </c>
      <c r="L29" s="220"/>
      <c r="M29" s="23"/>
    </row>
    <row r="30" spans="1:13" ht="18" customHeight="1">
      <c r="A30" s="388" t="s">
        <v>93</v>
      </c>
      <c r="B30" s="388"/>
      <c r="C30" s="108"/>
      <c r="D30" s="109"/>
      <c r="E30" s="110"/>
      <c r="F30" s="110"/>
      <c r="G30" s="111"/>
      <c r="H30" s="112"/>
      <c r="I30" s="112"/>
      <c r="J30" s="113"/>
      <c r="K30" s="201"/>
      <c r="L30" s="220"/>
      <c r="M30" s="23"/>
    </row>
    <row r="31" spans="1:13" ht="18" customHeight="1">
      <c r="A31" s="114" t="s">
        <v>118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1">
        <f>J31*30</f>
        <v>180</v>
      </c>
      <c r="L31" s="220"/>
      <c r="M31" s="23"/>
    </row>
    <row r="32" spans="1:13" s="71" customFormat="1" ht="18" customHeight="1">
      <c r="A32" s="123" t="s">
        <v>119</v>
      </c>
      <c r="B32" s="100" t="s">
        <v>34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1">
        <f>J32*30</f>
        <v>60</v>
      </c>
      <c r="L32" s="221"/>
      <c r="M32" s="97"/>
    </row>
    <row r="33" spans="1:13" ht="18" customHeight="1">
      <c r="A33" s="214" t="s">
        <v>43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6"/>
      <c r="M33" s="23"/>
    </row>
    <row r="34" spans="1:13" ht="18" customHeight="1">
      <c r="A34" s="217" t="s">
        <v>49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9"/>
      <c r="M34" s="23"/>
    </row>
    <row r="35" spans="1:13" ht="18" customHeight="1">
      <c r="A35" s="114" t="s">
        <v>120</v>
      </c>
      <c r="B35" s="127" t="s">
        <v>165</v>
      </c>
      <c r="C35" s="109"/>
      <c r="D35" s="109"/>
      <c r="E35" s="128">
        <v>1</v>
      </c>
      <c r="F35" s="110"/>
      <c r="G35" s="111"/>
      <c r="H35" s="112"/>
      <c r="I35" s="112"/>
      <c r="J35" s="129">
        <f>SUM(C35:G35)</f>
        <v>1</v>
      </c>
      <c r="K35" s="201">
        <f>J35*30</f>
        <v>30</v>
      </c>
      <c r="L35" s="241"/>
      <c r="M35" s="23"/>
    </row>
    <row r="36" spans="1:13" ht="18" customHeight="1">
      <c r="A36" s="114" t="s">
        <v>121</v>
      </c>
      <c r="B36" s="127" t="s">
        <v>69</v>
      </c>
      <c r="C36" s="109">
        <v>2</v>
      </c>
      <c r="D36" s="109"/>
      <c r="E36" s="110"/>
      <c r="F36" s="110"/>
      <c r="G36" s="111"/>
      <c r="H36" s="112"/>
      <c r="I36" s="112"/>
      <c r="J36" s="129">
        <f t="shared" ref="J36:J40" si="3">SUM(C36:G36)</f>
        <v>2</v>
      </c>
      <c r="K36" s="201">
        <f t="shared" ref="K36:K40" si="4">J36*30</f>
        <v>60</v>
      </c>
      <c r="L36" s="241">
        <v>30</v>
      </c>
      <c r="M36" s="23"/>
    </row>
    <row r="37" spans="1:13" ht="18" customHeight="1">
      <c r="A37" s="114" t="s">
        <v>122</v>
      </c>
      <c r="B37" s="127" t="s">
        <v>59</v>
      </c>
      <c r="C37" s="109">
        <v>2</v>
      </c>
      <c r="D37" s="109">
        <v>2</v>
      </c>
      <c r="E37" s="110"/>
      <c r="F37" s="110"/>
      <c r="G37" s="111"/>
      <c r="H37" s="112"/>
      <c r="I37" s="112"/>
      <c r="J37" s="129">
        <f t="shared" si="3"/>
        <v>4</v>
      </c>
      <c r="K37" s="201">
        <f t="shared" si="4"/>
        <v>120</v>
      </c>
      <c r="L37" s="241">
        <v>70</v>
      </c>
      <c r="M37" s="23"/>
    </row>
    <row r="38" spans="1:13" ht="18" customHeight="1">
      <c r="A38" s="114" t="s">
        <v>123</v>
      </c>
      <c r="B38" s="127" t="s">
        <v>57</v>
      </c>
      <c r="C38" s="109">
        <v>3</v>
      </c>
      <c r="D38" s="109">
        <v>3</v>
      </c>
      <c r="E38" s="110">
        <v>2</v>
      </c>
      <c r="F38" s="110"/>
      <c r="G38" s="111"/>
      <c r="H38" s="112"/>
      <c r="I38" s="112"/>
      <c r="J38" s="129">
        <f t="shared" si="3"/>
        <v>8</v>
      </c>
      <c r="K38" s="201">
        <f t="shared" si="4"/>
        <v>240</v>
      </c>
      <c r="L38" s="241">
        <v>130</v>
      </c>
      <c r="M38" s="23"/>
    </row>
    <row r="39" spans="1:13" ht="18" customHeight="1">
      <c r="A39" s="114" t="s">
        <v>124</v>
      </c>
      <c r="B39" s="127" t="s">
        <v>58</v>
      </c>
      <c r="C39" s="109">
        <v>4</v>
      </c>
      <c r="D39" s="109">
        <v>3</v>
      </c>
      <c r="E39" s="110">
        <v>2</v>
      </c>
      <c r="F39" s="110"/>
      <c r="G39" s="111"/>
      <c r="H39" s="112"/>
      <c r="I39" s="112"/>
      <c r="J39" s="129">
        <f t="shared" si="3"/>
        <v>9</v>
      </c>
      <c r="K39" s="201">
        <f t="shared" si="4"/>
        <v>270</v>
      </c>
      <c r="L39" s="241">
        <v>170</v>
      </c>
      <c r="M39" s="23"/>
    </row>
    <row r="40" spans="1:13" ht="18" customHeight="1">
      <c r="A40" s="114" t="s">
        <v>125</v>
      </c>
      <c r="B40" s="127" t="s">
        <v>166</v>
      </c>
      <c r="C40" s="101"/>
      <c r="D40" s="109"/>
      <c r="E40" s="110">
        <v>1</v>
      </c>
      <c r="F40" s="110">
        <v>1</v>
      </c>
      <c r="G40" s="111"/>
      <c r="H40" s="112"/>
      <c r="I40" s="112"/>
      <c r="J40" s="129">
        <f t="shared" si="3"/>
        <v>2</v>
      </c>
      <c r="K40" s="201">
        <f t="shared" si="4"/>
        <v>60</v>
      </c>
      <c r="L40" s="241"/>
      <c r="M40" s="23"/>
    </row>
    <row r="41" spans="1:13" ht="18" customHeight="1">
      <c r="A41" s="211" t="s">
        <v>70</v>
      </c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38"/>
      <c r="M41" s="23"/>
    </row>
    <row r="42" spans="1:13" ht="18" customHeight="1">
      <c r="A42" s="114" t="s">
        <v>126</v>
      </c>
      <c r="B42" s="127" t="s">
        <v>71</v>
      </c>
      <c r="C42" s="101"/>
      <c r="D42" s="109">
        <v>2</v>
      </c>
      <c r="E42" s="110">
        <v>2</v>
      </c>
      <c r="F42" s="110"/>
      <c r="G42" s="111"/>
      <c r="H42" s="112"/>
      <c r="I42" s="112"/>
      <c r="J42" s="130">
        <f>SUM(C42:G42)</f>
        <v>4</v>
      </c>
      <c r="K42" s="203">
        <f>J42*30</f>
        <v>120</v>
      </c>
      <c r="L42" s="241">
        <v>60</v>
      </c>
      <c r="M42" s="23"/>
    </row>
    <row r="43" spans="1:13" ht="18" customHeight="1">
      <c r="A43" s="114" t="s">
        <v>127</v>
      </c>
      <c r="B43" s="127" t="s">
        <v>72</v>
      </c>
      <c r="C43" s="101"/>
      <c r="D43" s="109">
        <v>3</v>
      </c>
      <c r="E43" s="110">
        <v>2</v>
      </c>
      <c r="F43" s="110">
        <v>2</v>
      </c>
      <c r="G43" s="111"/>
      <c r="H43" s="112"/>
      <c r="I43" s="112"/>
      <c r="J43" s="130">
        <f t="shared" ref="J43:J47" si="5">SUM(C43:G43)</f>
        <v>7</v>
      </c>
      <c r="K43" s="203">
        <f t="shared" ref="K43:K47" si="6">J43*30</f>
        <v>210</v>
      </c>
      <c r="L43" s="241">
        <v>120</v>
      </c>
      <c r="M43" s="23"/>
    </row>
    <row r="44" spans="1:13" ht="18" customHeight="1">
      <c r="A44" s="114" t="s">
        <v>128</v>
      </c>
      <c r="B44" s="127" t="s">
        <v>73</v>
      </c>
      <c r="C44" s="101"/>
      <c r="D44" s="109"/>
      <c r="E44" s="110">
        <v>2</v>
      </c>
      <c r="F44" s="110">
        <v>2</v>
      </c>
      <c r="G44" s="111">
        <v>1</v>
      </c>
      <c r="H44" s="112">
        <v>2</v>
      </c>
      <c r="I44" s="112"/>
      <c r="J44" s="130">
        <f t="shared" si="5"/>
        <v>5</v>
      </c>
      <c r="K44" s="203">
        <f t="shared" si="6"/>
        <v>150</v>
      </c>
      <c r="L44" s="241">
        <v>80</v>
      </c>
      <c r="M44" s="23"/>
    </row>
    <row r="45" spans="1:13" ht="18" customHeight="1">
      <c r="A45" s="114" t="s">
        <v>129</v>
      </c>
      <c r="B45" s="127" t="s">
        <v>74</v>
      </c>
      <c r="C45" s="101"/>
      <c r="D45" s="109"/>
      <c r="E45" s="110"/>
      <c r="F45" s="110">
        <v>4</v>
      </c>
      <c r="G45" s="111">
        <v>2</v>
      </c>
      <c r="H45" s="112">
        <v>4</v>
      </c>
      <c r="I45" s="112"/>
      <c r="J45" s="130">
        <f t="shared" si="5"/>
        <v>6</v>
      </c>
      <c r="K45" s="203">
        <f t="shared" si="6"/>
        <v>180</v>
      </c>
      <c r="L45" s="328">
        <v>120</v>
      </c>
      <c r="M45" s="23"/>
    </row>
    <row r="46" spans="1:13" ht="18" customHeight="1">
      <c r="A46" s="114" t="s">
        <v>130</v>
      </c>
      <c r="B46" s="127" t="s">
        <v>152</v>
      </c>
      <c r="C46" s="101"/>
      <c r="D46" s="109"/>
      <c r="E46" s="110"/>
      <c r="F46" s="110">
        <v>4</v>
      </c>
      <c r="G46" s="111">
        <v>2</v>
      </c>
      <c r="H46" s="112">
        <v>4</v>
      </c>
      <c r="I46" s="112"/>
      <c r="J46" s="130">
        <f t="shared" si="5"/>
        <v>6</v>
      </c>
      <c r="K46" s="203">
        <f t="shared" si="6"/>
        <v>180</v>
      </c>
      <c r="L46" s="328">
        <v>120</v>
      </c>
      <c r="M46" s="23"/>
    </row>
    <row r="47" spans="1:13" ht="18" customHeight="1">
      <c r="A47" s="114" t="s">
        <v>131</v>
      </c>
      <c r="B47" s="127" t="s">
        <v>75</v>
      </c>
      <c r="C47" s="101"/>
      <c r="D47" s="109"/>
      <c r="E47" s="110"/>
      <c r="F47" s="110"/>
      <c r="G47" s="111">
        <v>2</v>
      </c>
      <c r="H47" s="112">
        <v>4</v>
      </c>
      <c r="I47" s="112"/>
      <c r="J47" s="130">
        <f t="shared" si="5"/>
        <v>2</v>
      </c>
      <c r="K47" s="203">
        <f t="shared" si="6"/>
        <v>60</v>
      </c>
      <c r="L47" s="328">
        <v>30</v>
      </c>
      <c r="M47" s="23"/>
    </row>
    <row r="48" spans="1:13" ht="18" customHeight="1">
      <c r="A48" s="407" t="s">
        <v>35</v>
      </c>
      <c r="B48" s="408"/>
      <c r="C48" s="131">
        <f t="shared" ref="C48:E48" si="7">SUM(C35:C40,C42:C47)</f>
        <v>11</v>
      </c>
      <c r="D48" s="131">
        <f t="shared" si="7"/>
        <v>13</v>
      </c>
      <c r="E48" s="131">
        <f t="shared" si="7"/>
        <v>12</v>
      </c>
      <c r="F48" s="131">
        <f>SUM(F35:F40,F42:F47)</f>
        <v>13</v>
      </c>
      <c r="G48" s="131">
        <f>SUM(G35:G40,G42:G47)</f>
        <v>7</v>
      </c>
      <c r="H48" s="132"/>
      <c r="I48" s="132"/>
      <c r="J48" s="133">
        <f>SUM(J35:J40,J42:J47)</f>
        <v>56</v>
      </c>
      <c r="K48" s="204" t="s">
        <v>95</v>
      </c>
      <c r="L48" s="242">
        <f>SUM(L42:L47,L36:L39)</f>
        <v>930</v>
      </c>
      <c r="M48" s="240"/>
    </row>
    <row r="49" spans="1:13" ht="18" customHeight="1">
      <c r="A49" s="407" t="s">
        <v>76</v>
      </c>
      <c r="B49" s="408"/>
      <c r="C49" s="131">
        <f>SUM(C29,C31:C32,C48)</f>
        <v>36</v>
      </c>
      <c r="D49" s="131">
        <f>SUM(D29,D31:D32,D48)</f>
        <v>36</v>
      </c>
      <c r="E49" s="131">
        <f>SUM(E29,E31:E32,E48)</f>
        <v>35</v>
      </c>
      <c r="F49" s="131">
        <f>SUM(F29,F31:F32,F48)</f>
        <v>34</v>
      </c>
      <c r="G49" s="131">
        <f>SUM(G29,G31:G32,G48)</f>
        <v>26</v>
      </c>
      <c r="H49" s="132"/>
      <c r="I49" s="132"/>
      <c r="J49" s="134">
        <f>SUM(C49:G49)</f>
        <v>167</v>
      </c>
      <c r="K49" s="205">
        <f>J49*30</f>
        <v>5010</v>
      </c>
      <c r="L49" s="222"/>
      <c r="M49" s="23"/>
    </row>
    <row r="50" spans="1:13" ht="18" customHeight="1">
      <c r="A50" s="391" t="s">
        <v>92</v>
      </c>
      <c r="B50" s="392"/>
      <c r="C50" s="135"/>
      <c r="D50" s="135"/>
      <c r="E50" s="135"/>
      <c r="F50" s="135"/>
      <c r="G50" s="135"/>
      <c r="H50" s="135"/>
      <c r="I50" s="135"/>
      <c r="J50" s="135"/>
      <c r="K50" s="206"/>
      <c r="L50" s="220"/>
      <c r="M50" s="23"/>
    </row>
    <row r="51" spans="1:13" s="71" customFormat="1" ht="18" customHeight="1">
      <c r="A51" s="123" t="s">
        <v>132</v>
      </c>
      <c r="B51" s="100" t="s">
        <v>34</v>
      </c>
      <c r="C51" s="124">
        <v>1</v>
      </c>
      <c r="D51" s="124">
        <v>1</v>
      </c>
      <c r="E51" s="124"/>
      <c r="F51" s="124"/>
      <c r="G51" s="125">
        <v>2</v>
      </c>
      <c r="H51" s="112">
        <v>1</v>
      </c>
      <c r="I51" s="112">
        <v>3</v>
      </c>
      <c r="J51" s="126">
        <f>SUM(C51:G51)</f>
        <v>4</v>
      </c>
      <c r="K51" s="207">
        <f>J51*30</f>
        <v>120</v>
      </c>
      <c r="L51" s="223"/>
      <c r="M51" s="97"/>
    </row>
    <row r="52" spans="1:13" s="71" customFormat="1" ht="18" customHeight="1">
      <c r="A52" s="136" t="s">
        <v>96</v>
      </c>
      <c r="B52" s="102"/>
      <c r="C52" s="371">
        <f>J49+J51</f>
        <v>171</v>
      </c>
      <c r="D52" s="372"/>
      <c r="E52" s="372"/>
      <c r="F52" s="372"/>
      <c r="G52" s="372"/>
      <c r="H52" s="372"/>
      <c r="I52" s="373"/>
      <c r="J52" s="137"/>
      <c r="K52" s="208"/>
      <c r="L52" s="223"/>
      <c r="M52" s="97"/>
    </row>
    <row r="53" spans="1:13" ht="18" customHeight="1">
      <c r="A53" s="138" t="s">
        <v>133</v>
      </c>
      <c r="B53" s="104" t="s">
        <v>26</v>
      </c>
      <c r="C53" s="105">
        <v>2</v>
      </c>
      <c r="D53" s="139">
        <v>2</v>
      </c>
      <c r="E53" s="140">
        <v>2</v>
      </c>
      <c r="F53" s="140">
        <v>2</v>
      </c>
      <c r="G53" s="140">
        <v>2</v>
      </c>
      <c r="H53" s="141">
        <v>2</v>
      </c>
      <c r="I53" s="141">
        <v>2</v>
      </c>
      <c r="J53" s="142">
        <v>10</v>
      </c>
      <c r="K53" s="201"/>
      <c r="L53" s="220"/>
      <c r="M53" s="23"/>
    </row>
    <row r="54" spans="1:13" ht="18" customHeight="1">
      <c r="A54" s="143" t="s">
        <v>134</v>
      </c>
      <c r="B54" s="103" t="s">
        <v>23</v>
      </c>
      <c r="C54" s="144" t="s">
        <v>24</v>
      </c>
      <c r="D54" s="144" t="s">
        <v>24</v>
      </c>
      <c r="E54" s="144" t="s">
        <v>24</v>
      </c>
      <c r="F54" s="160"/>
      <c r="G54" s="160"/>
      <c r="H54" s="145"/>
      <c r="I54" s="145"/>
      <c r="J54" s="146"/>
      <c r="K54" s="200"/>
      <c r="L54" s="220"/>
      <c r="M54" s="23"/>
    </row>
    <row r="55" spans="1:13" ht="18" customHeight="1" thickBot="1">
      <c r="A55" s="147" t="s">
        <v>135</v>
      </c>
      <c r="B55" s="148" t="s">
        <v>30</v>
      </c>
      <c r="C55" s="149"/>
      <c r="D55" s="150"/>
      <c r="E55" s="151"/>
      <c r="F55" s="151" t="s">
        <v>64</v>
      </c>
      <c r="G55" s="151" t="s">
        <v>64</v>
      </c>
      <c r="H55" s="152"/>
      <c r="I55" s="152"/>
      <c r="J55" s="153"/>
      <c r="K55" s="209"/>
      <c r="L55" s="224"/>
      <c r="M55" s="23"/>
    </row>
    <row r="56" spans="1:13" ht="15">
      <c r="A56" s="154"/>
      <c r="B56" s="155"/>
      <c r="C56" s="156"/>
      <c r="D56" s="154"/>
      <c r="E56" s="154"/>
      <c r="F56" s="157"/>
      <c r="G56" s="157"/>
      <c r="H56" s="157"/>
      <c r="I56" s="157"/>
      <c r="J56" s="158"/>
      <c r="K56" s="154"/>
      <c r="L56" s="23"/>
      <c r="M56" s="23"/>
    </row>
    <row r="57" spans="1:13" ht="15" customHeight="1">
      <c r="A57" s="367" t="s">
        <v>47</v>
      </c>
      <c r="B57" s="367"/>
      <c r="C57" s="367"/>
      <c r="D57" s="367"/>
      <c r="E57" s="367"/>
      <c r="F57" s="367"/>
      <c r="G57" s="367"/>
      <c r="H57" s="367"/>
      <c r="I57" s="367"/>
      <c r="J57" s="367"/>
      <c r="K57" s="367"/>
      <c r="L57" s="23"/>
      <c r="M57" s="23"/>
    </row>
    <row r="58" spans="1:13" ht="15" customHeight="1">
      <c r="A58" s="368" t="s">
        <v>97</v>
      </c>
      <c r="B58" s="368"/>
      <c r="C58" s="368"/>
      <c r="D58" s="368"/>
      <c r="E58" s="368"/>
      <c r="F58" s="368"/>
      <c r="G58" s="368"/>
      <c r="H58" s="368"/>
      <c r="I58" s="368"/>
      <c r="J58" s="368"/>
      <c r="K58" s="368"/>
      <c r="L58" s="23"/>
      <c r="M58" s="23"/>
    </row>
    <row r="59" spans="1:13" ht="15" customHeight="1">
      <c r="A59" s="368" t="s">
        <v>98</v>
      </c>
      <c r="B59" s="368"/>
      <c r="C59" s="368"/>
      <c r="D59" s="368"/>
      <c r="E59" s="368"/>
      <c r="F59" s="368"/>
      <c r="G59" s="368"/>
      <c r="H59" s="368"/>
      <c r="I59" s="368"/>
      <c r="J59" s="368"/>
      <c r="K59" s="368"/>
      <c r="L59" s="23"/>
      <c r="M59" s="23"/>
    </row>
    <row r="60" spans="1:13" ht="10.15" customHeight="1"/>
    <row r="61" spans="1:13">
      <c r="A61" s="369" t="s">
        <v>161</v>
      </c>
      <c r="B61" s="369"/>
      <c r="C61" s="369"/>
      <c r="D61" s="369"/>
      <c r="E61" s="369"/>
      <c r="F61" s="369"/>
      <c r="G61" s="369"/>
      <c r="H61" s="369"/>
      <c r="I61" s="369"/>
      <c r="J61" s="369"/>
      <c r="K61" s="369"/>
      <c r="L61" s="369"/>
    </row>
    <row r="62" spans="1:13" ht="10.15" customHeight="1"/>
    <row r="63" spans="1:13" ht="42.2" customHeight="1">
      <c r="A63" s="370" t="s">
        <v>162</v>
      </c>
      <c r="B63" s="370"/>
      <c r="C63" s="370"/>
      <c r="D63" s="370"/>
      <c r="E63" s="370"/>
      <c r="F63" s="370"/>
      <c r="G63" s="370"/>
      <c r="H63" s="370"/>
      <c r="I63" s="370"/>
      <c r="J63" s="370"/>
      <c r="K63" s="370"/>
      <c r="L63" s="370"/>
    </row>
  </sheetData>
  <mergeCells count="26">
    <mergeCell ref="A6:K6"/>
    <mergeCell ref="A1:L1"/>
    <mergeCell ref="A2:K2"/>
    <mergeCell ref="A3:K3"/>
    <mergeCell ref="A4:K4"/>
    <mergeCell ref="A5:K5"/>
    <mergeCell ref="C52:I52"/>
    <mergeCell ref="A7:K7"/>
    <mergeCell ref="A8:K8"/>
    <mergeCell ref="A9:K9"/>
    <mergeCell ref="A10:K10"/>
    <mergeCell ref="A11:A12"/>
    <mergeCell ref="B11:B12"/>
    <mergeCell ref="C11:I11"/>
    <mergeCell ref="J11:L11"/>
    <mergeCell ref="H12:I12"/>
    <mergeCell ref="A29:B29"/>
    <mergeCell ref="A30:B30"/>
    <mergeCell ref="A48:B48"/>
    <mergeCell ref="A49:B49"/>
    <mergeCell ref="A50:B50"/>
    <mergeCell ref="A57:K57"/>
    <mergeCell ref="A58:K58"/>
    <mergeCell ref="A59:K59"/>
    <mergeCell ref="A61:L61"/>
    <mergeCell ref="A63:L63"/>
  </mergeCells>
  <pageMargins left="0.51181102362204722" right="0.51181102362204722" top="0.55118110236220474" bottom="0.35433070866141736" header="0.31496062992125984" footer="0.31496062992125984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Normal="100" workbookViewId="0">
      <selection activeCell="H17" sqref="H17"/>
    </sheetView>
  </sheetViews>
  <sheetFormatPr defaultColWidth="4" defaultRowHeight="14.25"/>
  <cols>
    <col min="1" max="1" width="3.375" style="21" customWidth="1"/>
    <col min="2" max="2" width="48" style="21" customWidth="1"/>
    <col min="3" max="7" width="5.75" style="1" customWidth="1"/>
    <col min="8" max="9" width="5.75" style="21" customWidth="1"/>
    <col min="10" max="10" width="7.5" style="21" customWidth="1"/>
    <col min="11" max="11" width="10.25" style="21" bestFit="1" customWidth="1"/>
    <col min="12" max="12" width="11" style="21" bestFit="1" customWidth="1"/>
    <col min="13" max="13" width="6.25" style="21" bestFit="1" customWidth="1"/>
    <col min="14" max="256" width="8" style="21" customWidth="1"/>
    <col min="257" max="16384" width="4" style="21"/>
  </cols>
  <sheetData>
    <row r="1" spans="1:13" ht="19.5">
      <c r="A1" s="393" t="s">
        <v>147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252"/>
    </row>
    <row r="2" spans="1:13" ht="15">
      <c r="A2" s="394"/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154"/>
      <c r="M2" s="23"/>
    </row>
    <row r="3" spans="1:13" ht="15.75">
      <c r="A3" s="395" t="s">
        <v>144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154"/>
      <c r="M3" s="23"/>
    </row>
    <row r="4" spans="1:13" ht="15" customHeight="1">
      <c r="A4" s="396" t="s">
        <v>87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154"/>
      <c r="M4" s="23"/>
    </row>
    <row r="5" spans="1:13" ht="13.7" customHeight="1">
      <c r="A5" s="374" t="s">
        <v>38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154"/>
      <c r="M5" s="23"/>
    </row>
    <row r="6" spans="1:13" ht="13.7" customHeight="1">
      <c r="A6" s="374" t="s">
        <v>141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154"/>
      <c r="M6" s="23"/>
    </row>
    <row r="7" spans="1:13" ht="13.7" customHeight="1">
      <c r="A7" s="374" t="s">
        <v>31</v>
      </c>
      <c r="B7" s="374"/>
      <c r="C7" s="374"/>
      <c r="D7" s="374"/>
      <c r="E7" s="374"/>
      <c r="F7" s="374"/>
      <c r="G7" s="374"/>
      <c r="H7" s="374"/>
      <c r="I7" s="374"/>
      <c r="J7" s="374"/>
      <c r="K7" s="374"/>
      <c r="L7" s="154"/>
      <c r="M7" s="23"/>
    </row>
    <row r="8" spans="1:13" ht="15">
      <c r="A8" s="375" t="s">
        <v>82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154"/>
      <c r="M8" s="23"/>
    </row>
    <row r="9" spans="1:13" ht="15">
      <c r="A9" s="376" t="s">
        <v>83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154"/>
      <c r="M9" s="23"/>
    </row>
    <row r="10" spans="1:13" ht="15.75" thickBot="1">
      <c r="A10" s="377"/>
      <c r="B10" s="377"/>
      <c r="C10" s="377"/>
      <c r="D10" s="377"/>
      <c r="E10" s="377"/>
      <c r="F10" s="377"/>
      <c r="G10" s="377"/>
      <c r="H10" s="377"/>
      <c r="I10" s="377"/>
      <c r="J10" s="377"/>
      <c r="K10" s="377"/>
      <c r="L10" s="276"/>
      <c r="M10" s="23"/>
    </row>
    <row r="11" spans="1:13" ht="23.1" customHeight="1">
      <c r="A11" s="378" t="s">
        <v>153</v>
      </c>
      <c r="B11" s="380" t="s">
        <v>67</v>
      </c>
      <c r="C11" s="382" t="s">
        <v>2</v>
      </c>
      <c r="D11" s="382"/>
      <c r="E11" s="382"/>
      <c r="F11" s="382"/>
      <c r="G11" s="382"/>
      <c r="H11" s="382"/>
      <c r="I11" s="382"/>
      <c r="J11" s="383" t="s">
        <v>137</v>
      </c>
      <c r="K11" s="384"/>
      <c r="L11" s="385"/>
      <c r="M11" s="23"/>
    </row>
    <row r="12" spans="1:13" ht="15.75" thickBot="1">
      <c r="A12" s="379"/>
      <c r="B12" s="381"/>
      <c r="C12" s="268" t="s">
        <v>3</v>
      </c>
      <c r="D12" s="269" t="s">
        <v>4</v>
      </c>
      <c r="E12" s="269" t="s">
        <v>5</v>
      </c>
      <c r="F12" s="269" t="s">
        <v>27</v>
      </c>
      <c r="G12" s="269" t="s">
        <v>39</v>
      </c>
      <c r="H12" s="386" t="s">
        <v>94</v>
      </c>
      <c r="I12" s="386"/>
      <c r="J12" s="168" t="s">
        <v>62</v>
      </c>
      <c r="K12" s="199" t="s">
        <v>50</v>
      </c>
      <c r="L12" s="332" t="s">
        <v>151</v>
      </c>
      <c r="M12" s="23"/>
    </row>
    <row r="13" spans="1:13" ht="15.95" customHeight="1" thickTop="1">
      <c r="A13" s="312" t="s">
        <v>102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0">
        <f>J13*30</f>
        <v>480</v>
      </c>
      <c r="L13" s="277"/>
      <c r="M13" s="23"/>
    </row>
    <row r="14" spans="1:13" ht="15.95" customHeight="1">
      <c r="A14" s="309" t="s">
        <v>103</v>
      </c>
      <c r="B14" s="107" t="s">
        <v>99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1">
        <f t="shared" ref="K14:K28" si="1">J14*30</f>
        <v>360</v>
      </c>
      <c r="L14" s="278"/>
      <c r="M14" s="23"/>
    </row>
    <row r="15" spans="1:13" ht="15.95" customHeight="1">
      <c r="A15" s="309" t="s">
        <v>104</v>
      </c>
      <c r="B15" s="115" t="s">
        <v>100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1">
        <f t="shared" si="1"/>
        <v>240</v>
      </c>
      <c r="L15" s="278"/>
      <c r="M15" s="23"/>
    </row>
    <row r="16" spans="1:13" ht="15.95" customHeight="1">
      <c r="A16" s="309" t="s">
        <v>105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1">
        <f t="shared" si="1"/>
        <v>30</v>
      </c>
      <c r="L16" s="278"/>
      <c r="M16" s="23"/>
    </row>
    <row r="17" spans="1:13" ht="15.95" customHeight="1">
      <c r="A17" s="309" t="s">
        <v>106</v>
      </c>
      <c r="B17" s="107" t="s">
        <v>205</v>
      </c>
      <c r="C17" s="108">
        <v>2</v>
      </c>
      <c r="D17" s="109">
        <v>2</v>
      </c>
      <c r="E17" s="110">
        <v>1</v>
      </c>
      <c r="F17" s="110">
        <v>1</v>
      </c>
      <c r="G17" s="111">
        <v>1</v>
      </c>
      <c r="H17" s="112">
        <v>2</v>
      </c>
      <c r="I17" s="112"/>
      <c r="J17" s="113">
        <f t="shared" si="0"/>
        <v>7</v>
      </c>
      <c r="K17" s="201">
        <f t="shared" si="1"/>
        <v>210</v>
      </c>
      <c r="L17" s="278"/>
      <c r="M17" s="23"/>
    </row>
    <row r="18" spans="1:13" ht="15.95" customHeight="1">
      <c r="A18" s="309" t="s">
        <v>107</v>
      </c>
      <c r="B18" s="107" t="s">
        <v>139</v>
      </c>
      <c r="C18" s="108">
        <v>1</v>
      </c>
      <c r="D18" s="109">
        <v>1</v>
      </c>
      <c r="E18" s="110">
        <v>1</v>
      </c>
      <c r="F18" s="110"/>
      <c r="G18" s="111"/>
      <c r="H18" s="112"/>
      <c r="I18" s="112"/>
      <c r="J18" s="113">
        <f t="shared" si="0"/>
        <v>3</v>
      </c>
      <c r="K18" s="201">
        <f t="shared" si="1"/>
        <v>90</v>
      </c>
      <c r="L18" s="278"/>
      <c r="M18" s="23"/>
    </row>
    <row r="19" spans="1:13" ht="15.95" customHeight="1">
      <c r="A19" s="309" t="s">
        <v>108</v>
      </c>
      <c r="B19" s="107" t="s">
        <v>41</v>
      </c>
      <c r="C19" s="108"/>
      <c r="D19" s="109">
        <v>1</v>
      </c>
      <c r="E19" s="110">
        <v>1</v>
      </c>
      <c r="F19" s="110"/>
      <c r="G19" s="111"/>
      <c r="H19" s="112"/>
      <c r="I19" s="112"/>
      <c r="J19" s="113">
        <f t="shared" si="0"/>
        <v>2</v>
      </c>
      <c r="K19" s="201">
        <f t="shared" si="1"/>
        <v>60</v>
      </c>
      <c r="L19" s="278"/>
      <c r="M19" s="23"/>
    </row>
    <row r="20" spans="1:13" ht="15.95" customHeight="1">
      <c r="A20" s="309" t="s">
        <v>109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1">
        <f t="shared" si="1"/>
        <v>120</v>
      </c>
      <c r="L20" s="278"/>
      <c r="M20" s="23"/>
    </row>
    <row r="21" spans="1:13" ht="15.95" customHeight="1">
      <c r="A21" s="309" t="s">
        <v>110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1">
        <f t="shared" si="1"/>
        <v>120</v>
      </c>
      <c r="L21" s="278"/>
      <c r="M21" s="23"/>
    </row>
    <row r="22" spans="1:13" ht="15.95" customHeight="1">
      <c r="A22" s="309" t="s">
        <v>111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1">
        <f t="shared" si="1"/>
        <v>120</v>
      </c>
      <c r="L22" s="278"/>
      <c r="M22" s="23"/>
    </row>
    <row r="23" spans="1:13" ht="15.95" customHeight="1">
      <c r="A23" s="309" t="s">
        <v>112</v>
      </c>
      <c r="B23" s="107" t="s">
        <v>68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1">
        <f t="shared" si="1"/>
        <v>120</v>
      </c>
      <c r="L23" s="278"/>
      <c r="M23" s="23"/>
    </row>
    <row r="24" spans="1:13" ht="15.95" customHeight="1">
      <c r="A24" s="309" t="s">
        <v>113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1">
        <f t="shared" si="1"/>
        <v>420</v>
      </c>
      <c r="L24" s="278"/>
      <c r="M24" s="23"/>
    </row>
    <row r="25" spans="1:13" ht="15.95" customHeight="1">
      <c r="A25" s="309" t="s">
        <v>114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1">
        <f t="shared" si="1"/>
        <v>90</v>
      </c>
      <c r="L25" s="278"/>
      <c r="M25" s="23"/>
    </row>
    <row r="26" spans="1:13" ht="15.95" customHeight="1">
      <c r="A26" s="309" t="s">
        <v>115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1">
        <f t="shared" si="1"/>
        <v>450</v>
      </c>
      <c r="L26" s="278"/>
      <c r="M26" s="23"/>
    </row>
    <row r="27" spans="1:13" ht="15.95" customHeight="1">
      <c r="A27" s="309" t="s">
        <v>116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1">
        <f t="shared" si="1"/>
        <v>30</v>
      </c>
      <c r="L27" s="278"/>
      <c r="M27" s="23"/>
    </row>
    <row r="28" spans="1:13" ht="15.95" customHeight="1">
      <c r="A28" s="309" t="s">
        <v>117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1">
        <f t="shared" si="1"/>
        <v>150</v>
      </c>
      <c r="L28" s="278"/>
      <c r="M28" s="23"/>
    </row>
    <row r="29" spans="1:13" ht="27.2" customHeight="1">
      <c r="A29" s="387" t="s">
        <v>44</v>
      </c>
      <c r="B29" s="387"/>
      <c r="C29" s="98">
        <f>SUM(C13:C28)</f>
        <v>23</v>
      </c>
      <c r="D29" s="98">
        <f t="shared" ref="D29:G29" si="2">SUM(D13:D28)</f>
        <v>22</v>
      </c>
      <c r="E29" s="98">
        <f t="shared" si="2"/>
        <v>22</v>
      </c>
      <c r="F29" s="98">
        <f t="shared" si="2"/>
        <v>19</v>
      </c>
      <c r="G29" s="98">
        <f t="shared" si="2"/>
        <v>17</v>
      </c>
      <c r="H29" s="121"/>
      <c r="I29" s="121"/>
      <c r="J29" s="99">
        <f>SUM(J13:J28)</f>
        <v>103</v>
      </c>
      <c r="K29" s="202">
        <f>SUM(K13:K28)</f>
        <v>3090</v>
      </c>
      <c r="L29" s="278"/>
      <c r="M29" s="23"/>
    </row>
    <row r="30" spans="1:13" ht="15.95" customHeight="1">
      <c r="A30" s="388" t="s">
        <v>93</v>
      </c>
      <c r="B30" s="388"/>
      <c r="C30" s="108"/>
      <c r="D30" s="109"/>
      <c r="E30" s="110"/>
      <c r="F30" s="110"/>
      <c r="G30" s="111"/>
      <c r="H30" s="112"/>
      <c r="I30" s="112"/>
      <c r="J30" s="113"/>
      <c r="K30" s="201"/>
      <c r="L30" s="278"/>
      <c r="M30" s="23"/>
    </row>
    <row r="31" spans="1:13" ht="15.95" customHeight="1">
      <c r="A31" s="309" t="s">
        <v>118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1">
        <f>J31*30</f>
        <v>180</v>
      </c>
      <c r="L31" s="278"/>
      <c r="M31" s="23"/>
    </row>
    <row r="32" spans="1:13" s="71" customFormat="1" ht="15.95" customHeight="1">
      <c r="A32" s="305" t="s">
        <v>119</v>
      </c>
      <c r="B32" s="100" t="s">
        <v>61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1">
        <f>J32*30</f>
        <v>60</v>
      </c>
      <c r="L32" s="317"/>
      <c r="M32" s="97"/>
    </row>
    <row r="33" spans="1:13" ht="15.95" customHeight="1">
      <c r="A33" s="310" t="s">
        <v>43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6"/>
      <c r="M33" s="23"/>
    </row>
    <row r="34" spans="1:13" ht="15.95" customHeight="1">
      <c r="A34" s="310" t="s">
        <v>78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6"/>
      <c r="M34" s="247"/>
    </row>
    <row r="35" spans="1:13" ht="15.95" customHeight="1">
      <c r="A35" s="309" t="s">
        <v>120</v>
      </c>
      <c r="B35" s="127" t="s">
        <v>181</v>
      </c>
      <c r="C35" s="109"/>
      <c r="D35" s="109"/>
      <c r="E35" s="128">
        <v>1</v>
      </c>
      <c r="F35" s="110"/>
      <c r="G35" s="111"/>
      <c r="H35" s="112"/>
      <c r="I35" s="112"/>
      <c r="J35" s="129">
        <f>SUM(C35:G35)</f>
        <v>1</v>
      </c>
      <c r="K35" s="201">
        <f>J35*30</f>
        <v>30</v>
      </c>
      <c r="L35" s="249"/>
      <c r="M35" s="244"/>
    </row>
    <row r="36" spans="1:13" ht="15.95" customHeight="1">
      <c r="A36" s="309" t="s">
        <v>121</v>
      </c>
      <c r="B36" s="280" t="s">
        <v>182</v>
      </c>
      <c r="C36" s="109">
        <v>6</v>
      </c>
      <c r="D36" s="109"/>
      <c r="E36" s="110"/>
      <c r="F36" s="110"/>
      <c r="G36" s="111"/>
      <c r="H36" s="112"/>
      <c r="I36" s="112"/>
      <c r="J36" s="129">
        <f t="shared" ref="J36:J51" si="3">SUM(C36:G36)</f>
        <v>6</v>
      </c>
      <c r="K36" s="201">
        <f t="shared" ref="K36:K45" si="4">J36*30</f>
        <v>180</v>
      </c>
      <c r="L36" s="250"/>
      <c r="M36" s="244"/>
    </row>
    <row r="37" spans="1:13" ht="15.95" customHeight="1">
      <c r="A37" s="309" t="s">
        <v>122</v>
      </c>
      <c r="B37" s="280" t="s">
        <v>193</v>
      </c>
      <c r="C37" s="139"/>
      <c r="D37" s="139">
        <v>3</v>
      </c>
      <c r="E37" s="140">
        <v>2</v>
      </c>
      <c r="F37" s="140"/>
      <c r="G37" s="140"/>
      <c r="H37" s="141"/>
      <c r="I37" s="141"/>
      <c r="J37" s="129">
        <f t="shared" si="3"/>
        <v>5</v>
      </c>
      <c r="K37" s="201">
        <f t="shared" si="4"/>
        <v>150</v>
      </c>
      <c r="L37" s="250"/>
      <c r="M37" s="244"/>
    </row>
    <row r="38" spans="1:13" ht="15.95" customHeight="1">
      <c r="A38" s="309" t="s">
        <v>123</v>
      </c>
      <c r="B38" s="281" t="s">
        <v>183</v>
      </c>
      <c r="C38" s="109">
        <v>2</v>
      </c>
      <c r="D38" s="109">
        <v>2</v>
      </c>
      <c r="E38" s="110">
        <v>2</v>
      </c>
      <c r="F38" s="110"/>
      <c r="G38" s="111"/>
      <c r="H38" s="112"/>
      <c r="I38" s="112"/>
      <c r="J38" s="129">
        <f t="shared" si="3"/>
        <v>6</v>
      </c>
      <c r="K38" s="201">
        <f t="shared" si="4"/>
        <v>180</v>
      </c>
      <c r="L38" s="250"/>
      <c r="M38" s="244"/>
    </row>
    <row r="39" spans="1:13" ht="15.95" customHeight="1">
      <c r="A39" s="309" t="s">
        <v>124</v>
      </c>
      <c r="B39" s="281" t="s">
        <v>184</v>
      </c>
      <c r="C39" s="109"/>
      <c r="D39" s="109"/>
      <c r="E39" s="110"/>
      <c r="F39" s="110">
        <v>3</v>
      </c>
      <c r="G39" s="111">
        <v>1</v>
      </c>
      <c r="H39" s="112">
        <v>2</v>
      </c>
      <c r="I39" s="112"/>
      <c r="J39" s="129">
        <f t="shared" si="3"/>
        <v>4</v>
      </c>
      <c r="K39" s="201">
        <f t="shared" si="4"/>
        <v>120</v>
      </c>
      <c r="L39" s="250"/>
      <c r="M39" s="244"/>
    </row>
    <row r="40" spans="1:13" ht="15.95" customHeight="1">
      <c r="A40" s="309" t="s">
        <v>125</v>
      </c>
      <c r="B40" s="281" t="s">
        <v>185</v>
      </c>
      <c r="C40" s="139"/>
      <c r="D40" s="139"/>
      <c r="E40" s="140"/>
      <c r="F40" s="140">
        <v>2</v>
      </c>
      <c r="G40" s="140">
        <v>1</v>
      </c>
      <c r="H40" s="141">
        <v>2</v>
      </c>
      <c r="I40" s="141"/>
      <c r="J40" s="129">
        <f t="shared" si="3"/>
        <v>3</v>
      </c>
      <c r="K40" s="201">
        <f t="shared" si="4"/>
        <v>90</v>
      </c>
      <c r="L40" s="250"/>
      <c r="M40" s="244"/>
    </row>
    <row r="41" spans="1:13" ht="15.95" customHeight="1">
      <c r="A41" s="309" t="s">
        <v>126</v>
      </c>
      <c r="B41" s="127" t="s">
        <v>186</v>
      </c>
      <c r="C41" s="101"/>
      <c r="D41" s="109"/>
      <c r="E41" s="110"/>
      <c r="F41" s="110">
        <v>1</v>
      </c>
      <c r="G41" s="111">
        <v>1</v>
      </c>
      <c r="H41" s="112">
        <v>2</v>
      </c>
      <c r="I41" s="112"/>
      <c r="J41" s="129">
        <f>SUM(C41:G41)</f>
        <v>2</v>
      </c>
      <c r="K41" s="201">
        <f>J41*30</f>
        <v>60</v>
      </c>
      <c r="L41" s="318"/>
      <c r="M41" s="245"/>
    </row>
    <row r="42" spans="1:13" ht="15.95" customHeight="1">
      <c r="A42" s="310" t="s">
        <v>79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6"/>
      <c r="M42" s="243"/>
    </row>
    <row r="43" spans="1:13" ht="15.95" customHeight="1">
      <c r="A43" s="311" t="s">
        <v>82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9"/>
      <c r="M43" s="243"/>
    </row>
    <row r="44" spans="1:13" ht="15.95" customHeight="1">
      <c r="A44" s="309" t="s">
        <v>127</v>
      </c>
      <c r="B44" s="282" t="s">
        <v>187</v>
      </c>
      <c r="C44" s="109"/>
      <c r="D44" s="109">
        <v>4</v>
      </c>
      <c r="E44" s="110">
        <v>4</v>
      </c>
      <c r="F44" s="110"/>
      <c r="G44" s="111"/>
      <c r="H44" s="112"/>
      <c r="I44" s="112"/>
      <c r="J44" s="129">
        <f t="shared" si="3"/>
        <v>8</v>
      </c>
      <c r="K44" s="201">
        <f t="shared" si="4"/>
        <v>240</v>
      </c>
      <c r="L44" s="319">
        <v>240</v>
      </c>
      <c r="M44" s="244"/>
    </row>
    <row r="45" spans="1:13" ht="15.95" customHeight="1">
      <c r="A45" s="309" t="s">
        <v>128</v>
      </c>
      <c r="B45" s="280" t="s">
        <v>188</v>
      </c>
      <c r="C45" s="195"/>
      <c r="D45" s="195">
        <v>4</v>
      </c>
      <c r="E45" s="195">
        <v>3</v>
      </c>
      <c r="F45" s="195"/>
      <c r="G45" s="195"/>
      <c r="H45" s="112"/>
      <c r="I45" s="112"/>
      <c r="J45" s="129">
        <f t="shared" si="3"/>
        <v>7</v>
      </c>
      <c r="K45" s="201">
        <f t="shared" si="4"/>
        <v>210</v>
      </c>
      <c r="L45" s="319">
        <v>210</v>
      </c>
      <c r="M45" s="244"/>
    </row>
    <row r="46" spans="1:13" ht="15.95" customHeight="1">
      <c r="A46" s="311" t="s">
        <v>180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9"/>
      <c r="M46" s="244"/>
    </row>
    <row r="47" spans="1:13" ht="15.95" customHeight="1">
      <c r="A47" s="309" t="s">
        <v>129</v>
      </c>
      <c r="B47" s="280" t="s">
        <v>189</v>
      </c>
      <c r="C47" s="196">
        <v>3</v>
      </c>
      <c r="D47" s="109"/>
      <c r="E47" s="110"/>
      <c r="F47" s="110"/>
      <c r="G47" s="111"/>
      <c r="H47" s="112"/>
      <c r="I47" s="112"/>
      <c r="J47" s="129">
        <f t="shared" si="3"/>
        <v>3</v>
      </c>
      <c r="K47" s="203">
        <f>J47*30</f>
        <v>90</v>
      </c>
      <c r="L47" s="319">
        <v>90</v>
      </c>
      <c r="M47" s="244"/>
    </row>
    <row r="48" spans="1:13" ht="15.95" customHeight="1">
      <c r="A48" s="309" t="s">
        <v>130</v>
      </c>
      <c r="B48" s="280" t="s">
        <v>190</v>
      </c>
      <c r="C48" s="101"/>
      <c r="D48" s="109"/>
      <c r="E48" s="110"/>
      <c r="F48" s="110">
        <v>3</v>
      </c>
      <c r="G48" s="111">
        <v>2</v>
      </c>
      <c r="H48" s="112">
        <v>4</v>
      </c>
      <c r="I48" s="112"/>
      <c r="J48" s="129">
        <f t="shared" si="3"/>
        <v>5</v>
      </c>
      <c r="K48" s="203">
        <f t="shared" ref="K48:K49" si="5">J48*30</f>
        <v>150</v>
      </c>
      <c r="L48" s="319">
        <v>150</v>
      </c>
      <c r="M48" s="244"/>
    </row>
    <row r="49" spans="1:13" ht="15.95" customHeight="1">
      <c r="A49" s="309" t="s">
        <v>131</v>
      </c>
      <c r="B49" s="280" t="s">
        <v>191</v>
      </c>
      <c r="C49" s="101"/>
      <c r="D49" s="109"/>
      <c r="E49" s="110"/>
      <c r="F49" s="110">
        <v>4</v>
      </c>
      <c r="G49" s="111">
        <v>2</v>
      </c>
      <c r="H49" s="112">
        <v>4</v>
      </c>
      <c r="I49" s="112"/>
      <c r="J49" s="129">
        <f t="shared" si="3"/>
        <v>6</v>
      </c>
      <c r="K49" s="203">
        <f t="shared" si="5"/>
        <v>180</v>
      </c>
      <c r="L49" s="319">
        <v>180</v>
      </c>
      <c r="M49" s="244"/>
    </row>
    <row r="50" spans="1:13" ht="15.95" customHeight="1">
      <c r="A50" s="389" t="s">
        <v>35</v>
      </c>
      <c r="B50" s="390"/>
      <c r="C50" s="132">
        <f>SUM(C35:C41,C44:C45,C47:C49)</f>
        <v>11</v>
      </c>
      <c r="D50" s="132">
        <f t="shared" ref="D50:G50" si="6">SUM(D35:D41,D44:D45,D47:D49)</f>
        <v>13</v>
      </c>
      <c r="E50" s="132">
        <f t="shared" si="6"/>
        <v>12</v>
      </c>
      <c r="F50" s="132">
        <f t="shared" si="6"/>
        <v>13</v>
      </c>
      <c r="G50" s="132">
        <f t="shared" si="6"/>
        <v>7</v>
      </c>
      <c r="H50" s="132"/>
      <c r="I50" s="132"/>
      <c r="J50" s="192">
        <f t="shared" si="3"/>
        <v>56</v>
      </c>
      <c r="K50" s="228" t="s">
        <v>95</v>
      </c>
      <c r="L50" s="320">
        <f>SUM(L47:L49,L44:L45)</f>
        <v>870</v>
      </c>
      <c r="M50" s="246"/>
    </row>
    <row r="51" spans="1:13" ht="15.95" customHeight="1">
      <c r="A51" s="389" t="s">
        <v>76</v>
      </c>
      <c r="B51" s="390"/>
      <c r="C51" s="132">
        <f>SUM(C29,C31:C32,C50)</f>
        <v>35</v>
      </c>
      <c r="D51" s="132">
        <f t="shared" ref="D51:G51" si="7">SUM(D29,D31:D32,D50)</f>
        <v>36</v>
      </c>
      <c r="E51" s="132">
        <f t="shared" si="7"/>
        <v>36</v>
      </c>
      <c r="F51" s="132">
        <f t="shared" si="7"/>
        <v>34</v>
      </c>
      <c r="G51" s="132">
        <f t="shared" si="7"/>
        <v>26</v>
      </c>
      <c r="H51" s="132"/>
      <c r="I51" s="132"/>
      <c r="J51" s="193">
        <f t="shared" si="3"/>
        <v>167</v>
      </c>
      <c r="K51" s="229">
        <f>J51*30</f>
        <v>5010</v>
      </c>
      <c r="L51" s="283"/>
      <c r="M51" s="23"/>
    </row>
    <row r="52" spans="1:13" ht="15.95" customHeight="1">
      <c r="A52" s="391" t="s">
        <v>92</v>
      </c>
      <c r="B52" s="392"/>
      <c r="C52" s="135"/>
      <c r="D52" s="135"/>
      <c r="E52" s="135"/>
      <c r="F52" s="135"/>
      <c r="G52" s="135"/>
      <c r="H52" s="135"/>
      <c r="I52" s="135"/>
      <c r="J52" s="135"/>
      <c r="K52" s="206"/>
      <c r="L52" s="278"/>
      <c r="M52" s="23"/>
    </row>
    <row r="53" spans="1:13" s="71" customFormat="1" ht="15.95" customHeight="1">
      <c r="A53" s="305" t="s">
        <v>132</v>
      </c>
      <c r="B53" s="100" t="s">
        <v>61</v>
      </c>
      <c r="C53" s="124">
        <v>1</v>
      </c>
      <c r="D53" s="124">
        <v>1</v>
      </c>
      <c r="E53" s="124"/>
      <c r="F53" s="124"/>
      <c r="G53" s="125">
        <v>2</v>
      </c>
      <c r="H53" s="112">
        <v>1</v>
      </c>
      <c r="I53" s="112">
        <v>3</v>
      </c>
      <c r="J53" s="126">
        <f>SUM(C53:G53)</f>
        <v>4</v>
      </c>
      <c r="K53" s="207">
        <f>J53*30</f>
        <v>120</v>
      </c>
      <c r="L53" s="284"/>
      <c r="M53" s="97"/>
    </row>
    <row r="54" spans="1:13" s="71" customFormat="1" ht="15.95" customHeight="1">
      <c r="A54" s="136" t="s">
        <v>96</v>
      </c>
      <c r="B54" s="102"/>
      <c r="C54" s="371">
        <f>J51+J53</f>
        <v>171</v>
      </c>
      <c r="D54" s="372"/>
      <c r="E54" s="372"/>
      <c r="F54" s="372"/>
      <c r="G54" s="372"/>
      <c r="H54" s="372"/>
      <c r="I54" s="373"/>
      <c r="J54" s="137"/>
      <c r="K54" s="208"/>
      <c r="L54" s="284"/>
      <c r="M54" s="97"/>
    </row>
    <row r="55" spans="1:13" ht="15.95" customHeight="1">
      <c r="A55" s="306" t="s">
        <v>133</v>
      </c>
      <c r="B55" s="104" t="s">
        <v>26</v>
      </c>
      <c r="C55" s="105">
        <v>2</v>
      </c>
      <c r="D55" s="139">
        <v>2</v>
      </c>
      <c r="E55" s="140">
        <v>2</v>
      </c>
      <c r="F55" s="140">
        <v>2</v>
      </c>
      <c r="G55" s="140">
        <v>2</v>
      </c>
      <c r="H55" s="141">
        <v>2</v>
      </c>
      <c r="I55" s="141">
        <v>2</v>
      </c>
      <c r="J55" s="142">
        <f>SUM(C55:G55)</f>
        <v>10</v>
      </c>
      <c r="K55" s="201"/>
      <c r="L55" s="278"/>
      <c r="M55" s="23"/>
    </row>
    <row r="56" spans="1:13" ht="15.95" customHeight="1">
      <c r="A56" s="307" t="s">
        <v>134</v>
      </c>
      <c r="B56" s="103" t="s">
        <v>23</v>
      </c>
      <c r="C56" s="144" t="s">
        <v>24</v>
      </c>
      <c r="D56" s="144" t="s">
        <v>24</v>
      </c>
      <c r="E56" s="144" t="s">
        <v>24</v>
      </c>
      <c r="F56" s="160"/>
      <c r="G56" s="160"/>
      <c r="H56" s="145"/>
      <c r="I56" s="145"/>
      <c r="J56" s="146"/>
      <c r="K56" s="200"/>
      <c r="L56" s="278"/>
      <c r="M56" s="23"/>
    </row>
    <row r="57" spans="1:13" ht="15.95" customHeight="1" thickBot="1">
      <c r="A57" s="308" t="s">
        <v>135</v>
      </c>
      <c r="B57" s="148" t="s">
        <v>30</v>
      </c>
      <c r="C57" s="149"/>
      <c r="D57" s="150"/>
      <c r="E57" s="151"/>
      <c r="F57" s="151" t="s">
        <v>64</v>
      </c>
      <c r="G57" s="151" t="s">
        <v>64</v>
      </c>
      <c r="H57" s="152"/>
      <c r="I57" s="152"/>
      <c r="J57" s="153"/>
      <c r="K57" s="209"/>
      <c r="L57" s="285"/>
      <c r="M57" s="23"/>
    </row>
    <row r="58" spans="1:13" ht="15">
      <c r="A58" s="154"/>
      <c r="B58" s="155"/>
      <c r="C58" s="156"/>
      <c r="D58" s="154"/>
      <c r="E58" s="154"/>
      <c r="F58" s="157"/>
      <c r="G58" s="157"/>
      <c r="H58" s="157"/>
      <c r="I58" s="157"/>
      <c r="J58" s="158"/>
      <c r="K58" s="154"/>
      <c r="L58" s="23"/>
      <c r="M58" s="23"/>
    </row>
    <row r="59" spans="1:13">
      <c r="A59" s="367" t="s">
        <v>47</v>
      </c>
      <c r="B59" s="367"/>
      <c r="C59" s="367"/>
      <c r="D59" s="367"/>
      <c r="E59" s="367"/>
      <c r="F59" s="367"/>
      <c r="G59" s="367"/>
      <c r="H59" s="367"/>
      <c r="I59" s="367"/>
      <c r="J59" s="367"/>
      <c r="K59" s="367"/>
      <c r="L59" s="23"/>
      <c r="M59" s="23"/>
    </row>
    <row r="60" spans="1:13">
      <c r="A60" s="368" t="s">
        <v>84</v>
      </c>
      <c r="B60" s="368"/>
      <c r="C60" s="368"/>
      <c r="D60" s="368"/>
      <c r="E60" s="368"/>
      <c r="F60" s="368"/>
      <c r="G60" s="368"/>
      <c r="H60" s="368"/>
      <c r="I60" s="368"/>
      <c r="J60" s="368"/>
      <c r="K60" s="368"/>
      <c r="L60" s="23"/>
      <c r="M60" s="23"/>
    </row>
    <row r="61" spans="1:13">
      <c r="A61" s="368" t="s">
        <v>146</v>
      </c>
      <c r="B61" s="368"/>
      <c r="C61" s="368"/>
      <c r="D61" s="368"/>
      <c r="E61" s="368"/>
      <c r="F61" s="368"/>
      <c r="G61" s="368"/>
      <c r="H61" s="368"/>
      <c r="I61" s="368"/>
      <c r="J61" s="368"/>
      <c r="K61" s="368"/>
      <c r="L61" s="23"/>
      <c r="M61" s="23"/>
    </row>
    <row r="63" spans="1:13">
      <c r="A63" s="369" t="s">
        <v>161</v>
      </c>
      <c r="B63" s="369"/>
      <c r="C63" s="369"/>
      <c r="D63" s="369"/>
      <c r="E63" s="369"/>
      <c r="F63" s="369"/>
      <c r="G63" s="369"/>
      <c r="H63" s="369"/>
      <c r="I63" s="369"/>
      <c r="J63" s="369"/>
      <c r="K63" s="369"/>
      <c r="L63" s="369"/>
    </row>
    <row r="65" spans="1:12" ht="54.75" customHeight="1">
      <c r="A65" s="370" t="s">
        <v>167</v>
      </c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</row>
  </sheetData>
  <mergeCells count="26">
    <mergeCell ref="J11:L11"/>
    <mergeCell ref="A1:L1"/>
    <mergeCell ref="A6:K6"/>
    <mergeCell ref="A2:K2"/>
    <mergeCell ref="A3:K3"/>
    <mergeCell ref="A4:K4"/>
    <mergeCell ref="A5:K5"/>
    <mergeCell ref="A7:K7"/>
    <mergeCell ref="A8:K8"/>
    <mergeCell ref="A9:K9"/>
    <mergeCell ref="A10:K10"/>
    <mergeCell ref="A11:A12"/>
    <mergeCell ref="B11:B12"/>
    <mergeCell ref="C11:I11"/>
    <mergeCell ref="H12:I12"/>
    <mergeCell ref="A63:L63"/>
    <mergeCell ref="A65:L65"/>
    <mergeCell ref="A61:K61"/>
    <mergeCell ref="A29:B29"/>
    <mergeCell ref="A30:B30"/>
    <mergeCell ref="A50:B50"/>
    <mergeCell ref="A51:B51"/>
    <mergeCell ref="A52:B52"/>
    <mergeCell ref="C54:I54"/>
    <mergeCell ref="A59:K59"/>
    <mergeCell ref="A60:K60"/>
  </mergeCells>
  <pageMargins left="0.7" right="0.7" top="0.75" bottom="0.75" header="0.3" footer="0.3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28" zoomScaleNormal="100" workbookViewId="0">
      <selection activeCell="L12" sqref="L12"/>
    </sheetView>
  </sheetViews>
  <sheetFormatPr defaultColWidth="4" defaultRowHeight="14.25"/>
  <cols>
    <col min="1" max="1" width="3.25" style="21" customWidth="1"/>
    <col min="2" max="2" width="47.875" style="21" customWidth="1"/>
    <col min="3" max="7" width="5.75" style="273" customWidth="1"/>
    <col min="8" max="9" width="5.75" style="96" customWidth="1"/>
    <col min="10" max="10" width="5.125" style="21" bestFit="1" customWidth="1"/>
    <col min="11" max="11" width="10.25" style="21" bestFit="1" customWidth="1"/>
    <col min="12" max="12" width="10.125" style="21" customWidth="1"/>
    <col min="13" max="256" width="8" style="21" customWidth="1"/>
    <col min="257" max="16384" width="4" style="21"/>
  </cols>
  <sheetData>
    <row r="1" spans="1:13" ht="19.5">
      <c r="A1" s="404" t="s">
        <v>198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23"/>
    </row>
    <row r="2" spans="1:13" ht="11.65" customHeight="1">
      <c r="A2" s="405"/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23"/>
      <c r="M2" s="23"/>
    </row>
    <row r="3" spans="1:13" ht="15.75">
      <c r="A3" s="406" t="s">
        <v>155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23"/>
      <c r="M3" s="23"/>
    </row>
    <row r="4" spans="1:13" ht="15" customHeight="1">
      <c r="A4" s="396" t="s">
        <v>88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23"/>
      <c r="M4" s="23"/>
    </row>
    <row r="5" spans="1:13" ht="13.7" customHeight="1">
      <c r="A5" s="397" t="s">
        <v>38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23"/>
      <c r="M5" s="23"/>
    </row>
    <row r="6" spans="1:13" ht="13.7" customHeight="1">
      <c r="A6" s="397" t="s">
        <v>141</v>
      </c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23"/>
      <c r="M6" s="23"/>
    </row>
    <row r="7" spans="1:13" ht="13.7" customHeight="1">
      <c r="A7" s="397" t="s">
        <v>31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23"/>
      <c r="M7" s="23"/>
    </row>
    <row r="8" spans="1:13" ht="15">
      <c r="A8" s="398" t="s">
        <v>48</v>
      </c>
      <c r="B8" s="398"/>
      <c r="C8" s="398"/>
      <c r="D8" s="398"/>
      <c r="E8" s="398"/>
      <c r="F8" s="398"/>
      <c r="G8" s="398"/>
      <c r="H8" s="398"/>
      <c r="I8" s="398"/>
      <c r="J8" s="398"/>
      <c r="K8" s="398"/>
      <c r="L8" s="23"/>
      <c r="M8" s="23"/>
    </row>
    <row r="9" spans="1:13" ht="15">
      <c r="A9" s="399" t="s">
        <v>49</v>
      </c>
      <c r="B9" s="399"/>
      <c r="C9" s="399"/>
      <c r="D9" s="399"/>
      <c r="E9" s="399"/>
      <c r="F9" s="399"/>
      <c r="G9" s="399"/>
      <c r="H9" s="399"/>
      <c r="I9" s="399"/>
      <c r="J9" s="399"/>
      <c r="K9" s="399"/>
      <c r="L9" s="23"/>
      <c r="M9" s="23"/>
    </row>
    <row r="10" spans="1:13" ht="11.65" customHeight="1" thickBot="1">
      <c r="A10" s="400"/>
      <c r="B10" s="400"/>
      <c r="C10" s="400"/>
      <c r="D10" s="400"/>
      <c r="E10" s="400"/>
      <c r="F10" s="400"/>
      <c r="G10" s="400"/>
      <c r="H10" s="400"/>
      <c r="I10" s="400"/>
      <c r="J10" s="401"/>
      <c r="K10" s="401"/>
      <c r="L10" s="23"/>
      <c r="M10" s="23"/>
    </row>
    <row r="11" spans="1:13" ht="23.1" customHeight="1">
      <c r="A11" s="378" t="s">
        <v>153</v>
      </c>
      <c r="B11" s="380" t="s">
        <v>67</v>
      </c>
      <c r="C11" s="382" t="s">
        <v>2</v>
      </c>
      <c r="D11" s="382"/>
      <c r="E11" s="382"/>
      <c r="F11" s="382"/>
      <c r="G11" s="382"/>
      <c r="H11" s="382"/>
      <c r="I11" s="382"/>
      <c r="J11" s="383" t="s">
        <v>137</v>
      </c>
      <c r="K11" s="384"/>
      <c r="L11" s="385"/>
      <c r="M11" s="23"/>
    </row>
    <row r="12" spans="1:13" ht="15.75" thickBot="1">
      <c r="A12" s="379"/>
      <c r="B12" s="381"/>
      <c r="C12" s="300" t="s">
        <v>3</v>
      </c>
      <c r="D12" s="301" t="s">
        <v>4</v>
      </c>
      <c r="E12" s="301" t="s">
        <v>5</v>
      </c>
      <c r="F12" s="301" t="s">
        <v>27</v>
      </c>
      <c r="G12" s="301" t="s">
        <v>39</v>
      </c>
      <c r="H12" s="386" t="s">
        <v>94</v>
      </c>
      <c r="I12" s="386"/>
      <c r="J12" s="168" t="s">
        <v>62</v>
      </c>
      <c r="K12" s="199" t="s">
        <v>50</v>
      </c>
      <c r="L12" s="333" t="s">
        <v>158</v>
      </c>
      <c r="M12" s="23"/>
    </row>
    <row r="13" spans="1:13" ht="18" customHeight="1" thickTop="1">
      <c r="A13" s="166" t="s">
        <v>102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0">
        <f>J13*30</f>
        <v>480</v>
      </c>
      <c r="L13" s="227"/>
      <c r="M13" s="23"/>
    </row>
    <row r="14" spans="1:13" ht="18" customHeight="1">
      <c r="A14" s="114" t="s">
        <v>103</v>
      </c>
      <c r="B14" s="107" t="s">
        <v>99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1">
        <f t="shared" ref="K14:K28" si="1">J14*30</f>
        <v>360</v>
      </c>
      <c r="L14" s="220"/>
      <c r="M14" s="23"/>
    </row>
    <row r="15" spans="1:13" ht="18" customHeight="1">
      <c r="A15" s="106" t="s">
        <v>104</v>
      </c>
      <c r="B15" s="115" t="s">
        <v>100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1">
        <f t="shared" si="1"/>
        <v>240</v>
      </c>
      <c r="L15" s="220"/>
      <c r="M15" s="23"/>
    </row>
    <row r="16" spans="1:13" ht="18" customHeight="1">
      <c r="A16" s="114" t="s">
        <v>105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1">
        <f t="shared" si="1"/>
        <v>30</v>
      </c>
      <c r="L16" s="220"/>
      <c r="M16" s="23"/>
    </row>
    <row r="17" spans="1:13" ht="18" customHeight="1">
      <c r="A17" s="106" t="s">
        <v>106</v>
      </c>
      <c r="B17" s="107" t="s">
        <v>205</v>
      </c>
      <c r="C17" s="108">
        <v>2</v>
      </c>
      <c r="D17" s="109">
        <v>2</v>
      </c>
      <c r="E17" s="110">
        <v>1</v>
      </c>
      <c r="F17" s="110">
        <v>1</v>
      </c>
      <c r="G17" s="111">
        <v>1</v>
      </c>
      <c r="H17" s="112">
        <v>2</v>
      </c>
      <c r="I17" s="112"/>
      <c r="J17" s="113">
        <f t="shared" si="0"/>
        <v>7</v>
      </c>
      <c r="K17" s="201">
        <f t="shared" si="1"/>
        <v>210</v>
      </c>
      <c r="L17" s="220"/>
      <c r="M17" s="23"/>
    </row>
    <row r="18" spans="1:13" ht="18" customHeight="1">
      <c r="A18" s="114" t="s">
        <v>107</v>
      </c>
      <c r="B18" s="107" t="s">
        <v>139</v>
      </c>
      <c r="C18" s="108">
        <v>1</v>
      </c>
      <c r="D18" s="109">
        <v>1</v>
      </c>
      <c r="E18" s="110">
        <v>1</v>
      </c>
      <c r="F18" s="110"/>
      <c r="G18" s="111"/>
      <c r="H18" s="112"/>
      <c r="I18" s="112"/>
      <c r="J18" s="113">
        <f t="shared" si="0"/>
        <v>3</v>
      </c>
      <c r="K18" s="201">
        <f t="shared" si="1"/>
        <v>90</v>
      </c>
      <c r="L18" s="220"/>
      <c r="M18" s="23"/>
    </row>
    <row r="19" spans="1:13" ht="18" customHeight="1">
      <c r="A19" s="106" t="s">
        <v>108</v>
      </c>
      <c r="B19" s="107" t="s">
        <v>41</v>
      </c>
      <c r="C19" s="108"/>
      <c r="D19" s="109">
        <v>1</v>
      </c>
      <c r="E19" s="110">
        <v>1</v>
      </c>
      <c r="F19" s="110"/>
      <c r="G19" s="111"/>
      <c r="H19" s="112"/>
      <c r="I19" s="112"/>
      <c r="J19" s="113">
        <f t="shared" si="0"/>
        <v>2</v>
      </c>
      <c r="K19" s="201">
        <f t="shared" si="1"/>
        <v>60</v>
      </c>
      <c r="L19" s="220"/>
      <c r="M19" s="23"/>
    </row>
    <row r="20" spans="1:13" ht="18" customHeight="1">
      <c r="A20" s="114" t="s">
        <v>109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1">
        <f t="shared" si="1"/>
        <v>120</v>
      </c>
      <c r="L20" s="220"/>
      <c r="M20" s="23"/>
    </row>
    <row r="21" spans="1:13" ht="18" customHeight="1">
      <c r="A21" s="106" t="s">
        <v>110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1">
        <f t="shared" si="1"/>
        <v>120</v>
      </c>
      <c r="L21" s="220"/>
      <c r="M21" s="23"/>
    </row>
    <row r="22" spans="1:13" ht="18" customHeight="1">
      <c r="A22" s="114" t="s">
        <v>111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1">
        <f t="shared" si="1"/>
        <v>120</v>
      </c>
      <c r="L22" s="220"/>
      <c r="M22" s="23"/>
    </row>
    <row r="23" spans="1:13" ht="18" customHeight="1">
      <c r="A23" s="106" t="s">
        <v>112</v>
      </c>
      <c r="B23" s="107" t="s">
        <v>68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1">
        <f t="shared" si="1"/>
        <v>120</v>
      </c>
      <c r="L23" s="220"/>
      <c r="M23" s="23"/>
    </row>
    <row r="24" spans="1:13" ht="18" customHeight="1">
      <c r="A24" s="114" t="s">
        <v>113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1">
        <f t="shared" si="1"/>
        <v>420</v>
      </c>
      <c r="L24" s="220"/>
      <c r="M24" s="23"/>
    </row>
    <row r="25" spans="1:13" ht="18" customHeight="1">
      <c r="A25" s="106" t="s">
        <v>114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1">
        <f t="shared" si="1"/>
        <v>90</v>
      </c>
      <c r="L25" s="220"/>
      <c r="M25" s="23"/>
    </row>
    <row r="26" spans="1:13" ht="18" customHeight="1">
      <c r="A26" s="114" t="s">
        <v>115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1">
        <f t="shared" si="1"/>
        <v>450</v>
      </c>
      <c r="L26" s="220"/>
      <c r="M26" s="23"/>
    </row>
    <row r="27" spans="1:13" ht="18" customHeight="1">
      <c r="A27" s="106" t="s">
        <v>116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1">
        <f t="shared" si="1"/>
        <v>30</v>
      </c>
      <c r="L27" s="220"/>
      <c r="M27" s="23"/>
    </row>
    <row r="28" spans="1:13" ht="18" customHeight="1">
      <c r="A28" s="114" t="s">
        <v>117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1">
        <f t="shared" si="1"/>
        <v>150</v>
      </c>
      <c r="L28" s="220"/>
      <c r="M28" s="23"/>
    </row>
    <row r="29" spans="1:13" ht="30.6" customHeight="1">
      <c r="A29" s="402" t="s">
        <v>44</v>
      </c>
      <c r="B29" s="403"/>
      <c r="C29" s="98">
        <f>SUM(C13:C28)</f>
        <v>23</v>
      </c>
      <c r="D29" s="98">
        <f t="shared" ref="D29:G29" si="2">SUM(D13:D28)</f>
        <v>22</v>
      </c>
      <c r="E29" s="98">
        <f t="shared" si="2"/>
        <v>22</v>
      </c>
      <c r="F29" s="98">
        <f t="shared" si="2"/>
        <v>19</v>
      </c>
      <c r="G29" s="98">
        <f t="shared" si="2"/>
        <v>17</v>
      </c>
      <c r="H29" s="121"/>
      <c r="I29" s="121"/>
      <c r="J29" s="99">
        <f>SUM(J13:J28)</f>
        <v>103</v>
      </c>
      <c r="K29" s="202">
        <f>SUM(K13:K28)</f>
        <v>3090</v>
      </c>
      <c r="L29" s="220"/>
      <c r="M29" s="23"/>
    </row>
    <row r="30" spans="1:13" ht="18" customHeight="1">
      <c r="A30" s="388" t="s">
        <v>93</v>
      </c>
      <c r="B30" s="388"/>
      <c r="C30" s="108"/>
      <c r="D30" s="109"/>
      <c r="E30" s="110"/>
      <c r="F30" s="110"/>
      <c r="G30" s="111"/>
      <c r="H30" s="112"/>
      <c r="I30" s="112"/>
      <c r="J30" s="113"/>
      <c r="K30" s="201"/>
      <c r="L30" s="220"/>
      <c r="M30" s="23"/>
    </row>
    <row r="31" spans="1:13" ht="18" customHeight="1">
      <c r="A31" s="114" t="s">
        <v>118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1">
        <f>J31*30</f>
        <v>180</v>
      </c>
      <c r="L31" s="220"/>
      <c r="M31" s="23"/>
    </row>
    <row r="32" spans="1:13" s="71" customFormat="1" ht="18" customHeight="1">
      <c r="A32" s="123" t="s">
        <v>119</v>
      </c>
      <c r="B32" s="100" t="s">
        <v>34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1">
        <f>J32*30</f>
        <v>60</v>
      </c>
      <c r="L32" s="221"/>
      <c r="M32" s="97"/>
    </row>
    <row r="33" spans="1:13" ht="18" customHeight="1">
      <c r="A33" s="214" t="s">
        <v>43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6"/>
      <c r="M33" s="23"/>
    </row>
    <row r="34" spans="1:13" ht="18" customHeight="1">
      <c r="A34" s="217" t="s">
        <v>48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9"/>
      <c r="M34" s="23"/>
    </row>
    <row r="35" spans="1:13" ht="18" customHeight="1">
      <c r="A35" s="114" t="s">
        <v>120</v>
      </c>
      <c r="B35" s="127" t="s">
        <v>164</v>
      </c>
      <c r="C35" s="109"/>
      <c r="D35" s="109"/>
      <c r="E35" s="128">
        <v>1</v>
      </c>
      <c r="F35" s="110"/>
      <c r="G35" s="111"/>
      <c r="H35" s="112"/>
      <c r="I35" s="112"/>
      <c r="J35" s="129">
        <f>SUM(C35:G35)</f>
        <v>1</v>
      </c>
      <c r="K35" s="201">
        <f>J35*30</f>
        <v>30</v>
      </c>
      <c r="L35" s="239"/>
      <c r="M35" s="23"/>
    </row>
    <row r="36" spans="1:13" ht="18" customHeight="1">
      <c r="A36" s="114" t="s">
        <v>121</v>
      </c>
      <c r="B36" s="127" t="s">
        <v>51</v>
      </c>
      <c r="C36" s="109">
        <v>2</v>
      </c>
      <c r="D36" s="109"/>
      <c r="E36" s="110"/>
      <c r="F36" s="110"/>
      <c r="G36" s="111"/>
      <c r="H36" s="112"/>
      <c r="I36" s="112"/>
      <c r="J36" s="129">
        <f t="shared" ref="J36:J49" si="3">SUM(C36:G36)</f>
        <v>2</v>
      </c>
      <c r="K36" s="201">
        <f t="shared" ref="K36:K43" si="4">J36*30</f>
        <v>60</v>
      </c>
      <c r="L36" s="239">
        <v>30</v>
      </c>
      <c r="M36" s="23"/>
    </row>
    <row r="37" spans="1:13" ht="18" customHeight="1">
      <c r="A37" s="114" t="s">
        <v>122</v>
      </c>
      <c r="B37" s="22" t="s">
        <v>52</v>
      </c>
      <c r="C37" s="139">
        <v>2</v>
      </c>
      <c r="D37" s="139">
        <v>2</v>
      </c>
      <c r="E37" s="140"/>
      <c r="F37" s="140"/>
      <c r="G37" s="140"/>
      <c r="H37" s="141"/>
      <c r="I37" s="141"/>
      <c r="J37" s="129">
        <f t="shared" si="3"/>
        <v>4</v>
      </c>
      <c r="K37" s="201">
        <f t="shared" si="4"/>
        <v>120</v>
      </c>
      <c r="L37" s="239">
        <v>70</v>
      </c>
      <c r="M37" s="23"/>
    </row>
    <row r="38" spans="1:13" ht="18" customHeight="1">
      <c r="A38" s="114" t="s">
        <v>123</v>
      </c>
      <c r="B38" s="22" t="s">
        <v>53</v>
      </c>
      <c r="C38" s="109">
        <v>2</v>
      </c>
      <c r="D38" s="109">
        <v>2</v>
      </c>
      <c r="E38" s="110"/>
      <c r="F38" s="110"/>
      <c r="G38" s="111"/>
      <c r="H38" s="112"/>
      <c r="I38" s="112"/>
      <c r="J38" s="129">
        <f t="shared" si="3"/>
        <v>4</v>
      </c>
      <c r="K38" s="201">
        <f t="shared" si="4"/>
        <v>120</v>
      </c>
      <c r="L38" s="239">
        <v>70</v>
      </c>
      <c r="M38" s="23"/>
    </row>
    <row r="39" spans="1:13" ht="18" customHeight="1">
      <c r="A39" s="114" t="s">
        <v>124</v>
      </c>
      <c r="B39" s="22" t="s">
        <v>54</v>
      </c>
      <c r="C39" s="109"/>
      <c r="D39" s="109">
        <v>2</v>
      </c>
      <c r="E39" s="110">
        <v>3</v>
      </c>
      <c r="F39" s="110"/>
      <c r="G39" s="111"/>
      <c r="H39" s="112"/>
      <c r="I39" s="112"/>
      <c r="J39" s="129">
        <f t="shared" si="3"/>
        <v>5</v>
      </c>
      <c r="K39" s="201">
        <f t="shared" si="4"/>
        <v>150</v>
      </c>
      <c r="L39" s="239">
        <v>80</v>
      </c>
      <c r="M39" s="23"/>
    </row>
    <row r="40" spans="1:13" ht="18" customHeight="1">
      <c r="A40" s="114" t="s">
        <v>125</v>
      </c>
      <c r="B40" s="22" t="s">
        <v>60</v>
      </c>
      <c r="C40" s="139">
        <v>2</v>
      </c>
      <c r="D40" s="139">
        <v>3</v>
      </c>
      <c r="E40" s="140"/>
      <c r="F40" s="140"/>
      <c r="G40" s="140"/>
      <c r="H40" s="141"/>
      <c r="I40" s="141"/>
      <c r="J40" s="129">
        <f t="shared" si="3"/>
        <v>5</v>
      </c>
      <c r="K40" s="201">
        <f t="shared" si="4"/>
        <v>150</v>
      </c>
      <c r="L40" s="239">
        <v>80</v>
      </c>
      <c r="M40" s="23"/>
    </row>
    <row r="41" spans="1:13" ht="18" customHeight="1">
      <c r="A41" s="114" t="s">
        <v>126</v>
      </c>
      <c r="B41" s="22" t="s">
        <v>55</v>
      </c>
      <c r="C41" s="139"/>
      <c r="D41" s="139">
        <v>2</v>
      </c>
      <c r="E41" s="140">
        <v>2</v>
      </c>
      <c r="F41" s="140"/>
      <c r="G41" s="140"/>
      <c r="H41" s="141"/>
      <c r="I41" s="141"/>
      <c r="J41" s="129">
        <f t="shared" si="3"/>
        <v>4</v>
      </c>
      <c r="K41" s="201">
        <f t="shared" si="4"/>
        <v>120</v>
      </c>
      <c r="L41" s="239">
        <v>60</v>
      </c>
      <c r="M41" s="23"/>
    </row>
    <row r="42" spans="1:13" ht="18" customHeight="1">
      <c r="A42" s="114" t="s">
        <v>127</v>
      </c>
      <c r="B42" s="20" t="s">
        <v>56</v>
      </c>
      <c r="C42" s="109">
        <v>3</v>
      </c>
      <c r="D42" s="109">
        <v>2</v>
      </c>
      <c r="E42" s="110">
        <v>2</v>
      </c>
      <c r="F42" s="110"/>
      <c r="G42" s="111"/>
      <c r="H42" s="112"/>
      <c r="I42" s="112"/>
      <c r="J42" s="129">
        <f t="shared" si="3"/>
        <v>7</v>
      </c>
      <c r="K42" s="201">
        <f t="shared" si="4"/>
        <v>210</v>
      </c>
      <c r="L42" s="239">
        <v>120</v>
      </c>
      <c r="M42" s="23"/>
    </row>
    <row r="43" spans="1:13" ht="18" customHeight="1">
      <c r="A43" s="114" t="s">
        <v>128</v>
      </c>
      <c r="B43" s="127" t="s">
        <v>163</v>
      </c>
      <c r="C43" s="101"/>
      <c r="D43" s="109"/>
      <c r="E43" s="110">
        <v>1</v>
      </c>
      <c r="F43" s="110">
        <v>1</v>
      </c>
      <c r="G43" s="111"/>
      <c r="H43" s="112"/>
      <c r="I43" s="112"/>
      <c r="J43" s="129">
        <f t="shared" si="3"/>
        <v>2</v>
      </c>
      <c r="K43" s="201">
        <f t="shared" si="4"/>
        <v>60</v>
      </c>
      <c r="L43" s="239"/>
      <c r="M43" s="23"/>
    </row>
    <row r="44" spans="1:13" ht="18" customHeight="1">
      <c r="A44" s="217" t="s">
        <v>49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9"/>
      <c r="M44" s="23"/>
    </row>
    <row r="45" spans="1:13" ht="18" customHeight="1">
      <c r="A45" s="114" t="s">
        <v>129</v>
      </c>
      <c r="B45" s="127" t="s">
        <v>59</v>
      </c>
      <c r="C45" s="101"/>
      <c r="D45" s="109"/>
      <c r="E45" s="110">
        <v>1</v>
      </c>
      <c r="F45" s="110">
        <v>2</v>
      </c>
      <c r="G45" s="111">
        <v>1</v>
      </c>
      <c r="H45" s="112">
        <v>2</v>
      </c>
      <c r="I45" s="112"/>
      <c r="J45" s="129">
        <f t="shared" si="3"/>
        <v>4</v>
      </c>
      <c r="K45" s="203">
        <f>J45*30</f>
        <v>120</v>
      </c>
      <c r="L45" s="239">
        <v>70</v>
      </c>
      <c r="M45" s="23"/>
    </row>
    <row r="46" spans="1:13" ht="18" customHeight="1">
      <c r="A46" s="114" t="s">
        <v>130</v>
      </c>
      <c r="B46" s="127" t="s">
        <v>57</v>
      </c>
      <c r="C46" s="101"/>
      <c r="D46" s="109"/>
      <c r="E46" s="110"/>
      <c r="F46" s="110">
        <v>4</v>
      </c>
      <c r="G46" s="111">
        <v>3</v>
      </c>
      <c r="H46" s="112">
        <v>6</v>
      </c>
      <c r="I46" s="112"/>
      <c r="J46" s="129">
        <f t="shared" si="3"/>
        <v>7</v>
      </c>
      <c r="K46" s="203">
        <f t="shared" ref="K46:K47" si="5">J46*30</f>
        <v>210</v>
      </c>
      <c r="L46" s="239">
        <v>150</v>
      </c>
      <c r="M46" s="23"/>
    </row>
    <row r="47" spans="1:13" ht="18" customHeight="1">
      <c r="A47" s="114" t="s">
        <v>131</v>
      </c>
      <c r="B47" s="127" t="s">
        <v>58</v>
      </c>
      <c r="C47" s="101"/>
      <c r="D47" s="109"/>
      <c r="E47" s="110">
        <v>2</v>
      </c>
      <c r="F47" s="110">
        <v>6</v>
      </c>
      <c r="G47" s="111">
        <v>3</v>
      </c>
      <c r="H47" s="112">
        <v>6</v>
      </c>
      <c r="I47" s="112"/>
      <c r="J47" s="129">
        <f t="shared" si="3"/>
        <v>11</v>
      </c>
      <c r="K47" s="203">
        <f t="shared" si="5"/>
        <v>330</v>
      </c>
      <c r="L47" s="239">
        <v>180</v>
      </c>
      <c r="M47" s="23"/>
    </row>
    <row r="48" spans="1:13" ht="18" customHeight="1">
      <c r="A48" s="389" t="s">
        <v>35</v>
      </c>
      <c r="B48" s="390"/>
      <c r="C48" s="132">
        <f>SUM(C35:C43,C45:C47)</f>
        <v>11</v>
      </c>
      <c r="D48" s="132">
        <f>SUM(D35:D43,D45:D47)</f>
        <v>13</v>
      </c>
      <c r="E48" s="132">
        <f>SUM(E35:E43,E45:E47)</f>
        <v>12</v>
      </c>
      <c r="F48" s="132">
        <f>SUM(F35:F43,F45:F47)</f>
        <v>13</v>
      </c>
      <c r="G48" s="132">
        <f>SUM(G35:G43,G45:G47)</f>
        <v>7</v>
      </c>
      <c r="H48" s="132"/>
      <c r="I48" s="132"/>
      <c r="J48" s="192">
        <f t="shared" si="3"/>
        <v>56</v>
      </c>
      <c r="K48" s="228" t="s">
        <v>95</v>
      </c>
      <c r="L48" s="242">
        <f>SUM(L45:L47,L36:L42)</f>
        <v>910</v>
      </c>
      <c r="M48" s="5"/>
    </row>
    <row r="49" spans="1:13" ht="18" customHeight="1">
      <c r="A49" s="389" t="s">
        <v>76</v>
      </c>
      <c r="B49" s="390"/>
      <c r="C49" s="132">
        <f>SUM(C29,C31:C32,C48)</f>
        <v>35</v>
      </c>
      <c r="D49" s="132">
        <f>SUM(D29,D31:D32,D48)</f>
        <v>36</v>
      </c>
      <c r="E49" s="132">
        <f>SUM(E29,E31:E32,E48)</f>
        <v>36</v>
      </c>
      <c r="F49" s="132">
        <f>SUM(F29,F31:F32,F48)</f>
        <v>34</v>
      </c>
      <c r="G49" s="132">
        <f>SUM(G29,G31:G32,G48)</f>
        <v>26</v>
      </c>
      <c r="H49" s="132"/>
      <c r="I49" s="132"/>
      <c r="J49" s="193">
        <f t="shared" si="3"/>
        <v>167</v>
      </c>
      <c r="K49" s="229">
        <f>J49*30</f>
        <v>5010</v>
      </c>
      <c r="L49" s="222"/>
      <c r="M49" s="23"/>
    </row>
    <row r="50" spans="1:13" ht="18" customHeight="1">
      <c r="A50" s="391" t="s">
        <v>92</v>
      </c>
      <c r="B50" s="392"/>
      <c r="C50" s="135"/>
      <c r="D50" s="135"/>
      <c r="E50" s="135"/>
      <c r="F50" s="135"/>
      <c r="G50" s="135"/>
      <c r="H50" s="135"/>
      <c r="I50" s="135"/>
      <c r="J50" s="135"/>
      <c r="K50" s="206"/>
      <c r="L50" s="220"/>
      <c r="M50" s="23"/>
    </row>
    <row r="51" spans="1:13" s="71" customFormat="1" ht="18" customHeight="1">
      <c r="A51" s="123" t="s">
        <v>132</v>
      </c>
      <c r="B51" s="100" t="s">
        <v>34</v>
      </c>
      <c r="C51" s="124">
        <v>1</v>
      </c>
      <c r="D51" s="124">
        <v>1</v>
      </c>
      <c r="E51" s="124"/>
      <c r="F51" s="124"/>
      <c r="G51" s="125">
        <v>2</v>
      </c>
      <c r="H51" s="112">
        <v>1</v>
      </c>
      <c r="I51" s="112">
        <v>3</v>
      </c>
      <c r="J51" s="126">
        <f>SUM(C51:G51)</f>
        <v>4</v>
      </c>
      <c r="K51" s="207">
        <f>J51*30</f>
        <v>120</v>
      </c>
      <c r="L51" s="223"/>
      <c r="M51" s="97"/>
    </row>
    <row r="52" spans="1:13" s="71" customFormat="1" ht="18" customHeight="1">
      <c r="A52" s="136" t="s">
        <v>96</v>
      </c>
      <c r="B52" s="102"/>
      <c r="C52" s="371">
        <f>J49+J51</f>
        <v>171</v>
      </c>
      <c r="D52" s="372"/>
      <c r="E52" s="372"/>
      <c r="F52" s="372"/>
      <c r="G52" s="372"/>
      <c r="H52" s="372"/>
      <c r="I52" s="373"/>
      <c r="J52" s="137"/>
      <c r="K52" s="208"/>
      <c r="L52" s="223"/>
      <c r="M52" s="97"/>
    </row>
    <row r="53" spans="1:13" ht="18" customHeight="1">
      <c r="A53" s="138" t="s">
        <v>133</v>
      </c>
      <c r="B53" s="104" t="s">
        <v>26</v>
      </c>
      <c r="C53" s="105">
        <v>2</v>
      </c>
      <c r="D53" s="139">
        <v>2</v>
      </c>
      <c r="E53" s="140">
        <v>2</v>
      </c>
      <c r="F53" s="140">
        <v>2</v>
      </c>
      <c r="G53" s="140">
        <v>2</v>
      </c>
      <c r="H53" s="141">
        <v>2</v>
      </c>
      <c r="I53" s="141">
        <v>2</v>
      </c>
      <c r="J53" s="142">
        <f>SUM(C53:G53)</f>
        <v>10</v>
      </c>
      <c r="K53" s="201"/>
      <c r="L53" s="220"/>
      <c r="M53" s="23"/>
    </row>
    <row r="54" spans="1:13" ht="18" customHeight="1">
      <c r="A54" s="143" t="s">
        <v>134</v>
      </c>
      <c r="B54" s="103" t="s">
        <v>23</v>
      </c>
      <c r="C54" s="144" t="s">
        <v>24</v>
      </c>
      <c r="D54" s="144" t="s">
        <v>24</v>
      </c>
      <c r="E54" s="144" t="s">
        <v>24</v>
      </c>
      <c r="F54" s="160"/>
      <c r="G54" s="160"/>
      <c r="H54" s="145"/>
      <c r="I54" s="145"/>
      <c r="J54" s="146"/>
      <c r="K54" s="200"/>
      <c r="L54" s="220"/>
      <c r="M54" s="23"/>
    </row>
    <row r="55" spans="1:13" ht="18" customHeight="1" thickBot="1">
      <c r="A55" s="194" t="s">
        <v>135</v>
      </c>
      <c r="B55" s="148" t="s">
        <v>30</v>
      </c>
      <c r="C55" s="149"/>
      <c r="D55" s="150"/>
      <c r="E55" s="151"/>
      <c r="F55" s="151" t="s">
        <v>64</v>
      </c>
      <c r="G55" s="151" t="s">
        <v>64</v>
      </c>
      <c r="H55" s="152"/>
      <c r="I55" s="152"/>
      <c r="J55" s="153"/>
      <c r="K55" s="209"/>
      <c r="L55" s="220"/>
      <c r="M55" s="23"/>
    </row>
    <row r="56" spans="1:13" ht="10.15" customHeight="1">
      <c r="A56" s="154"/>
      <c r="B56" s="155"/>
      <c r="C56" s="156"/>
      <c r="D56" s="154"/>
      <c r="E56" s="154"/>
      <c r="F56" s="157"/>
      <c r="G56" s="157"/>
      <c r="H56" s="157"/>
      <c r="I56" s="157"/>
      <c r="J56" s="158"/>
      <c r="K56" s="154"/>
      <c r="L56" s="226"/>
      <c r="M56" s="23"/>
    </row>
    <row r="57" spans="1:13" ht="15" customHeight="1">
      <c r="A57" s="367" t="s">
        <v>47</v>
      </c>
      <c r="B57" s="367"/>
      <c r="C57" s="367"/>
      <c r="D57" s="367"/>
      <c r="E57" s="367"/>
      <c r="F57" s="367"/>
      <c r="G57" s="367"/>
      <c r="H57" s="367"/>
      <c r="I57" s="367"/>
      <c r="J57" s="367"/>
      <c r="K57" s="367"/>
      <c r="L57" s="23"/>
      <c r="M57" s="23"/>
    </row>
    <row r="58" spans="1:13" ht="15" customHeight="1">
      <c r="A58" s="368" t="s">
        <v>66</v>
      </c>
      <c r="B58" s="368"/>
      <c r="C58" s="368"/>
      <c r="D58" s="368"/>
      <c r="E58" s="368"/>
      <c r="F58" s="368"/>
      <c r="G58" s="368"/>
      <c r="H58" s="368"/>
      <c r="I58" s="368"/>
      <c r="J58" s="368"/>
      <c r="K58" s="368"/>
      <c r="L58" s="23"/>
      <c r="M58" s="23"/>
    </row>
    <row r="59" spans="1:13" ht="15" customHeight="1">
      <c r="A59" s="368" t="s">
        <v>142</v>
      </c>
      <c r="B59" s="368"/>
      <c r="C59" s="368"/>
      <c r="D59" s="368"/>
      <c r="E59" s="368"/>
      <c r="F59" s="368"/>
      <c r="G59" s="368"/>
      <c r="H59" s="368"/>
      <c r="I59" s="368"/>
      <c r="J59" s="368"/>
      <c r="K59" s="368"/>
      <c r="L59" s="23"/>
      <c r="M59" s="23"/>
    </row>
    <row r="60" spans="1:13" ht="10.9" customHeight="1"/>
    <row r="61" spans="1:13" ht="24.75" customHeight="1">
      <c r="A61" s="369" t="s">
        <v>161</v>
      </c>
      <c r="B61" s="369"/>
      <c r="C61" s="369"/>
      <c r="D61" s="369"/>
      <c r="E61" s="369"/>
      <c r="F61" s="369"/>
      <c r="G61" s="369"/>
      <c r="H61" s="369"/>
      <c r="I61" s="369"/>
      <c r="J61" s="369"/>
      <c r="K61" s="369"/>
      <c r="L61" s="369"/>
    </row>
    <row r="62" spans="1:13" ht="9.6" customHeight="1"/>
    <row r="63" spans="1:13" ht="56.25" customHeight="1">
      <c r="A63" s="370" t="s">
        <v>167</v>
      </c>
      <c r="B63" s="370"/>
      <c r="C63" s="370"/>
      <c r="D63" s="370"/>
      <c r="E63" s="370"/>
      <c r="F63" s="370"/>
      <c r="G63" s="370"/>
      <c r="H63" s="370"/>
      <c r="I63" s="370"/>
      <c r="J63" s="370"/>
      <c r="K63" s="370"/>
      <c r="L63" s="370"/>
    </row>
  </sheetData>
  <mergeCells count="26">
    <mergeCell ref="J11:L11"/>
    <mergeCell ref="A59:K59"/>
    <mergeCell ref="A29:B29"/>
    <mergeCell ref="A30:B30"/>
    <mergeCell ref="A48:B48"/>
    <mergeCell ref="A49:B49"/>
    <mergeCell ref="A50:B50"/>
    <mergeCell ref="C52:I52"/>
    <mergeCell ref="A57:K57"/>
    <mergeCell ref="A58:K58"/>
    <mergeCell ref="A61:L61"/>
    <mergeCell ref="A63:L63"/>
    <mergeCell ref="A1:L1"/>
    <mergeCell ref="A7:K7"/>
    <mergeCell ref="A8:K8"/>
    <mergeCell ref="A9:K9"/>
    <mergeCell ref="A10:K10"/>
    <mergeCell ref="A6:K6"/>
    <mergeCell ref="A2:K2"/>
    <mergeCell ref="A3:K3"/>
    <mergeCell ref="A4:K4"/>
    <mergeCell ref="A5:K5"/>
    <mergeCell ref="A11:A12"/>
    <mergeCell ref="B11:B12"/>
    <mergeCell ref="C11:I11"/>
    <mergeCell ref="H12:I12"/>
  </mergeCells>
  <pageMargins left="0.70866141732283461" right="0.70866141732283461" top="0.55118110236220474" bottom="0.3543307086614173" header="0.31496062992125984" footer="0.31496062992125984"/>
  <pageSetup paperSize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Normal="100" workbookViewId="0">
      <selection activeCell="L12" sqref="L12"/>
    </sheetView>
  </sheetViews>
  <sheetFormatPr defaultColWidth="4" defaultRowHeight="14.25"/>
  <cols>
    <col min="1" max="1" width="4.125" style="21" customWidth="1"/>
    <col min="2" max="2" width="44.5" style="21" customWidth="1"/>
    <col min="3" max="7" width="6.375" style="1" customWidth="1"/>
    <col min="8" max="9" width="6.375" style="21" customWidth="1"/>
    <col min="10" max="10" width="5.75" style="21" customWidth="1"/>
    <col min="11" max="11" width="10.5" style="21" customWidth="1"/>
    <col min="12" max="12" width="11" style="21" bestFit="1" customWidth="1"/>
    <col min="13" max="256" width="8" style="21" customWidth="1"/>
    <col min="257" max="16384" width="4" style="21"/>
  </cols>
  <sheetData>
    <row r="1" spans="1:14" ht="18.399999999999999" customHeight="1">
      <c r="A1" s="404" t="s">
        <v>199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23"/>
    </row>
    <row r="2" spans="1:14" ht="15">
      <c r="A2" s="405"/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23"/>
      <c r="M2" s="23"/>
    </row>
    <row r="3" spans="1:14" ht="15.75">
      <c r="A3" s="406" t="s">
        <v>154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23"/>
      <c r="M3" s="23"/>
    </row>
    <row r="4" spans="1:14" ht="15" customHeight="1">
      <c r="A4" s="396" t="s">
        <v>88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23"/>
      <c r="M4" s="23"/>
    </row>
    <row r="5" spans="1:14" ht="13.7" customHeight="1">
      <c r="A5" s="397" t="s">
        <v>38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23"/>
      <c r="M5" s="23"/>
    </row>
    <row r="6" spans="1:14" ht="13.7" customHeight="1">
      <c r="A6" s="397" t="s">
        <v>141</v>
      </c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23"/>
      <c r="M6" s="23"/>
    </row>
    <row r="7" spans="1:14" ht="13.7" customHeight="1">
      <c r="A7" s="397" t="s">
        <v>31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23"/>
      <c r="M7" s="23"/>
    </row>
    <row r="8" spans="1:14" ht="15">
      <c r="A8" s="398" t="s">
        <v>49</v>
      </c>
      <c r="B8" s="398"/>
      <c r="C8" s="398"/>
      <c r="D8" s="398"/>
      <c r="E8" s="398"/>
      <c r="F8" s="398"/>
      <c r="G8" s="398"/>
      <c r="H8" s="398"/>
      <c r="I8" s="398"/>
      <c r="J8" s="398"/>
      <c r="K8" s="398"/>
      <c r="L8" s="23"/>
      <c r="M8" s="23"/>
    </row>
    <row r="9" spans="1:14" ht="15">
      <c r="A9" s="399" t="s">
        <v>70</v>
      </c>
      <c r="B9" s="399"/>
      <c r="C9" s="399"/>
      <c r="D9" s="399"/>
      <c r="E9" s="399"/>
      <c r="F9" s="399"/>
      <c r="G9" s="399"/>
      <c r="H9" s="399"/>
      <c r="I9" s="399"/>
      <c r="J9" s="399"/>
      <c r="K9" s="399"/>
      <c r="L9" s="23"/>
      <c r="M9" s="23"/>
    </row>
    <row r="10" spans="1:14" ht="15.75" thickBot="1">
      <c r="A10" s="400"/>
      <c r="B10" s="400"/>
      <c r="C10" s="400"/>
      <c r="D10" s="400"/>
      <c r="E10" s="400"/>
      <c r="F10" s="400"/>
      <c r="G10" s="400"/>
      <c r="H10" s="400"/>
      <c r="I10" s="400"/>
      <c r="J10" s="400"/>
      <c r="K10" s="400"/>
      <c r="L10" s="210"/>
      <c r="M10" s="23"/>
    </row>
    <row r="11" spans="1:14" ht="23.1" customHeight="1">
      <c r="A11" s="378" t="s">
        <v>101</v>
      </c>
      <c r="B11" s="380" t="s">
        <v>67</v>
      </c>
      <c r="C11" s="382" t="s">
        <v>2</v>
      </c>
      <c r="D11" s="382"/>
      <c r="E11" s="382"/>
      <c r="F11" s="382"/>
      <c r="G11" s="382"/>
      <c r="H11" s="382"/>
      <c r="I11" s="382"/>
      <c r="J11" s="383" t="s">
        <v>137</v>
      </c>
      <c r="K11" s="384"/>
      <c r="L11" s="385"/>
      <c r="M11" s="23"/>
      <c r="N11" s="71"/>
    </row>
    <row r="12" spans="1:14" ht="15.75" thickBot="1">
      <c r="A12" s="379"/>
      <c r="B12" s="381"/>
      <c r="C12" s="169" t="s">
        <v>3</v>
      </c>
      <c r="D12" s="170" t="s">
        <v>4</v>
      </c>
      <c r="E12" s="170" t="s">
        <v>5</v>
      </c>
      <c r="F12" s="170" t="s">
        <v>27</v>
      </c>
      <c r="G12" s="170" t="s">
        <v>39</v>
      </c>
      <c r="H12" s="386" t="s">
        <v>94</v>
      </c>
      <c r="I12" s="386"/>
      <c r="J12" s="168" t="s">
        <v>62</v>
      </c>
      <c r="K12" s="199" t="s">
        <v>50</v>
      </c>
      <c r="L12" s="333" t="s">
        <v>151</v>
      </c>
      <c r="M12" s="23"/>
    </row>
    <row r="13" spans="1:14" ht="18" customHeight="1" thickTop="1">
      <c r="A13" s="166" t="s">
        <v>102</v>
      </c>
      <c r="B13" s="167" t="s">
        <v>6</v>
      </c>
      <c r="C13" s="164">
        <v>3</v>
      </c>
      <c r="D13" s="165">
        <v>3</v>
      </c>
      <c r="E13" s="144">
        <v>3</v>
      </c>
      <c r="F13" s="144">
        <v>3</v>
      </c>
      <c r="G13" s="144">
        <v>4</v>
      </c>
      <c r="H13" s="145">
        <v>2</v>
      </c>
      <c r="I13" s="145">
        <v>6</v>
      </c>
      <c r="J13" s="163">
        <f>SUM(C13:G13)</f>
        <v>16</v>
      </c>
      <c r="K13" s="200">
        <f>J13*30</f>
        <v>480</v>
      </c>
      <c r="L13" s="220"/>
      <c r="M13" s="23"/>
    </row>
    <row r="14" spans="1:14" ht="18" customHeight="1">
      <c r="A14" s="114" t="s">
        <v>103</v>
      </c>
      <c r="B14" s="107" t="s">
        <v>99</v>
      </c>
      <c r="C14" s="108">
        <v>2</v>
      </c>
      <c r="D14" s="109">
        <v>2</v>
      </c>
      <c r="E14" s="110">
        <v>2</v>
      </c>
      <c r="F14" s="110">
        <v>3</v>
      </c>
      <c r="G14" s="111">
        <v>3</v>
      </c>
      <c r="H14" s="112">
        <v>2</v>
      </c>
      <c r="I14" s="112">
        <v>4</v>
      </c>
      <c r="J14" s="113">
        <f t="shared" ref="J14:J28" si="0">SUM(C14:G14)</f>
        <v>12</v>
      </c>
      <c r="K14" s="201">
        <f t="shared" ref="K14:K28" si="1">J14*30</f>
        <v>360</v>
      </c>
      <c r="L14" s="220"/>
      <c r="M14" s="23"/>
    </row>
    <row r="15" spans="1:14" ht="18" customHeight="1">
      <c r="A15" s="106" t="s">
        <v>104</v>
      </c>
      <c r="B15" s="115" t="s">
        <v>100</v>
      </c>
      <c r="C15" s="108">
        <v>2</v>
      </c>
      <c r="D15" s="116">
        <v>2</v>
      </c>
      <c r="E15" s="117">
        <v>2</v>
      </c>
      <c r="F15" s="117">
        <v>1</v>
      </c>
      <c r="G15" s="118">
        <v>1</v>
      </c>
      <c r="H15" s="119">
        <v>1</v>
      </c>
      <c r="I15" s="119">
        <v>1</v>
      </c>
      <c r="J15" s="113">
        <f t="shared" si="0"/>
        <v>8</v>
      </c>
      <c r="K15" s="201">
        <f t="shared" si="1"/>
        <v>240</v>
      </c>
      <c r="L15" s="220"/>
      <c r="M15" s="23"/>
    </row>
    <row r="16" spans="1:14" ht="18" customHeight="1">
      <c r="A16" s="114" t="s">
        <v>105</v>
      </c>
      <c r="B16" s="115" t="s">
        <v>28</v>
      </c>
      <c r="C16" s="108">
        <v>1</v>
      </c>
      <c r="D16" s="116"/>
      <c r="E16" s="117"/>
      <c r="F16" s="117"/>
      <c r="G16" s="118"/>
      <c r="H16" s="119"/>
      <c r="I16" s="119"/>
      <c r="J16" s="113">
        <f t="shared" si="0"/>
        <v>1</v>
      </c>
      <c r="K16" s="201">
        <f t="shared" si="1"/>
        <v>30</v>
      </c>
      <c r="L16" s="220"/>
      <c r="M16" s="23"/>
    </row>
    <row r="17" spans="1:13" ht="18" customHeight="1">
      <c r="A17" s="106" t="s">
        <v>106</v>
      </c>
      <c r="B17" s="107" t="s">
        <v>205</v>
      </c>
      <c r="C17" s="108">
        <v>2</v>
      </c>
      <c r="D17" s="109">
        <v>2</v>
      </c>
      <c r="E17" s="110">
        <v>1</v>
      </c>
      <c r="F17" s="110">
        <v>1</v>
      </c>
      <c r="G17" s="111">
        <v>1</v>
      </c>
      <c r="H17" s="112">
        <v>2</v>
      </c>
      <c r="I17" s="112"/>
      <c r="J17" s="113">
        <f t="shared" si="0"/>
        <v>7</v>
      </c>
      <c r="K17" s="201">
        <f t="shared" si="1"/>
        <v>210</v>
      </c>
      <c r="L17" s="220"/>
      <c r="M17" s="23"/>
    </row>
    <row r="18" spans="1:13" ht="18" customHeight="1">
      <c r="A18" s="114" t="s">
        <v>107</v>
      </c>
      <c r="B18" s="107" t="s">
        <v>139</v>
      </c>
      <c r="C18" s="108">
        <v>1</v>
      </c>
      <c r="D18" s="109">
        <v>1</v>
      </c>
      <c r="E18" s="110">
        <v>1</v>
      </c>
      <c r="F18" s="110"/>
      <c r="G18" s="111"/>
      <c r="H18" s="112"/>
      <c r="I18" s="112"/>
      <c r="J18" s="113">
        <f t="shared" si="0"/>
        <v>3</v>
      </c>
      <c r="K18" s="201">
        <f t="shared" si="1"/>
        <v>90</v>
      </c>
      <c r="L18" s="220"/>
      <c r="M18" s="23"/>
    </row>
    <row r="19" spans="1:13" ht="18" customHeight="1">
      <c r="A19" s="106" t="s">
        <v>108</v>
      </c>
      <c r="B19" s="107" t="s">
        <v>41</v>
      </c>
      <c r="C19" s="108"/>
      <c r="D19" s="109">
        <v>1</v>
      </c>
      <c r="E19" s="110">
        <v>1</v>
      </c>
      <c r="F19" s="110"/>
      <c r="G19" s="111"/>
      <c r="H19" s="112"/>
      <c r="I19" s="112"/>
      <c r="J19" s="113">
        <f t="shared" si="0"/>
        <v>2</v>
      </c>
      <c r="K19" s="201">
        <f t="shared" si="1"/>
        <v>60</v>
      </c>
      <c r="L19" s="220"/>
      <c r="M19" s="23"/>
    </row>
    <row r="20" spans="1:13" ht="18" customHeight="1">
      <c r="A20" s="114" t="s">
        <v>109</v>
      </c>
      <c r="B20" s="107" t="s">
        <v>15</v>
      </c>
      <c r="C20" s="108">
        <v>1</v>
      </c>
      <c r="D20" s="109">
        <v>1</v>
      </c>
      <c r="E20" s="110">
        <v>1</v>
      </c>
      <c r="F20" s="110">
        <v>1</v>
      </c>
      <c r="G20" s="111"/>
      <c r="H20" s="112"/>
      <c r="I20" s="112"/>
      <c r="J20" s="113">
        <f t="shared" si="0"/>
        <v>4</v>
      </c>
      <c r="K20" s="201">
        <f t="shared" si="1"/>
        <v>120</v>
      </c>
      <c r="L20" s="220"/>
      <c r="M20" s="23"/>
    </row>
    <row r="21" spans="1:13" ht="18" customHeight="1">
      <c r="A21" s="106" t="s">
        <v>110</v>
      </c>
      <c r="B21" s="107" t="s">
        <v>14</v>
      </c>
      <c r="C21" s="108">
        <v>1</v>
      </c>
      <c r="D21" s="109">
        <v>1</v>
      </c>
      <c r="E21" s="110">
        <v>1</v>
      </c>
      <c r="F21" s="110">
        <v>1</v>
      </c>
      <c r="G21" s="111"/>
      <c r="H21" s="112"/>
      <c r="I21" s="112"/>
      <c r="J21" s="113">
        <f t="shared" si="0"/>
        <v>4</v>
      </c>
      <c r="K21" s="201">
        <f t="shared" si="1"/>
        <v>120</v>
      </c>
      <c r="L21" s="220"/>
      <c r="M21" s="23"/>
    </row>
    <row r="22" spans="1:13" ht="18" customHeight="1">
      <c r="A22" s="114" t="s">
        <v>111</v>
      </c>
      <c r="B22" s="107" t="s">
        <v>13</v>
      </c>
      <c r="C22" s="108">
        <v>1</v>
      </c>
      <c r="D22" s="109">
        <v>1</v>
      </c>
      <c r="E22" s="110">
        <v>1</v>
      </c>
      <c r="F22" s="110">
        <v>1</v>
      </c>
      <c r="G22" s="111"/>
      <c r="H22" s="112"/>
      <c r="I22" s="112"/>
      <c r="J22" s="113">
        <f t="shared" si="0"/>
        <v>4</v>
      </c>
      <c r="K22" s="201">
        <f t="shared" si="1"/>
        <v>120</v>
      </c>
      <c r="L22" s="220"/>
      <c r="M22" s="23"/>
    </row>
    <row r="23" spans="1:13" ht="18" customHeight="1">
      <c r="A23" s="106" t="s">
        <v>112</v>
      </c>
      <c r="B23" s="107" t="s">
        <v>68</v>
      </c>
      <c r="C23" s="108">
        <v>1</v>
      </c>
      <c r="D23" s="109">
        <v>1</v>
      </c>
      <c r="E23" s="110">
        <v>1</v>
      </c>
      <c r="F23" s="110">
        <v>1</v>
      </c>
      <c r="G23" s="111"/>
      <c r="H23" s="112"/>
      <c r="I23" s="112"/>
      <c r="J23" s="113">
        <f t="shared" si="0"/>
        <v>4</v>
      </c>
      <c r="K23" s="201">
        <f t="shared" si="1"/>
        <v>120</v>
      </c>
      <c r="L23" s="220"/>
      <c r="M23" s="23"/>
    </row>
    <row r="24" spans="1:13" ht="18" customHeight="1">
      <c r="A24" s="114" t="s">
        <v>113</v>
      </c>
      <c r="B24" s="107" t="s">
        <v>11</v>
      </c>
      <c r="C24" s="108">
        <v>2</v>
      </c>
      <c r="D24" s="109">
        <v>2</v>
      </c>
      <c r="E24" s="110">
        <v>3</v>
      </c>
      <c r="F24" s="110">
        <v>3</v>
      </c>
      <c r="G24" s="111">
        <v>4</v>
      </c>
      <c r="H24" s="112">
        <v>2</v>
      </c>
      <c r="I24" s="112">
        <v>6</v>
      </c>
      <c r="J24" s="113">
        <f t="shared" si="0"/>
        <v>14</v>
      </c>
      <c r="K24" s="201">
        <f t="shared" si="1"/>
        <v>420</v>
      </c>
      <c r="L24" s="220"/>
      <c r="M24" s="23"/>
    </row>
    <row r="25" spans="1:13" ht="18" customHeight="1">
      <c r="A25" s="106" t="s">
        <v>114</v>
      </c>
      <c r="B25" s="107" t="s">
        <v>16</v>
      </c>
      <c r="C25" s="108">
        <v>1</v>
      </c>
      <c r="D25" s="109">
        <v>1</v>
      </c>
      <c r="E25" s="110">
        <v>1</v>
      </c>
      <c r="F25" s="110"/>
      <c r="G25" s="111"/>
      <c r="H25" s="112"/>
      <c r="I25" s="112"/>
      <c r="J25" s="113">
        <f t="shared" si="0"/>
        <v>3</v>
      </c>
      <c r="K25" s="201">
        <f t="shared" si="1"/>
        <v>90</v>
      </c>
      <c r="L25" s="220"/>
      <c r="M25" s="23"/>
    </row>
    <row r="26" spans="1:13" ht="18" customHeight="1">
      <c r="A26" s="114" t="s">
        <v>115</v>
      </c>
      <c r="B26" s="107" t="s">
        <v>17</v>
      </c>
      <c r="C26" s="108">
        <v>3</v>
      </c>
      <c r="D26" s="109">
        <v>3</v>
      </c>
      <c r="E26" s="110">
        <v>3</v>
      </c>
      <c r="F26" s="110">
        <v>3</v>
      </c>
      <c r="G26" s="111">
        <v>3</v>
      </c>
      <c r="H26" s="112">
        <v>3</v>
      </c>
      <c r="I26" s="112">
        <v>3</v>
      </c>
      <c r="J26" s="113">
        <f t="shared" si="0"/>
        <v>15</v>
      </c>
      <c r="K26" s="201">
        <f t="shared" si="1"/>
        <v>450</v>
      </c>
      <c r="L26" s="220"/>
      <c r="M26" s="23"/>
    </row>
    <row r="27" spans="1:13" ht="18" customHeight="1">
      <c r="A27" s="106" t="s">
        <v>116</v>
      </c>
      <c r="B27" s="107" t="s">
        <v>18</v>
      </c>
      <c r="C27" s="108">
        <v>1</v>
      </c>
      <c r="D27" s="109"/>
      <c r="E27" s="110"/>
      <c r="F27" s="110"/>
      <c r="G27" s="111"/>
      <c r="H27" s="112"/>
      <c r="I27" s="112"/>
      <c r="J27" s="113">
        <f t="shared" si="0"/>
        <v>1</v>
      </c>
      <c r="K27" s="201">
        <f t="shared" si="1"/>
        <v>30</v>
      </c>
      <c r="L27" s="220"/>
      <c r="M27" s="23"/>
    </row>
    <row r="28" spans="1:13" ht="18" customHeight="1">
      <c r="A28" s="114" t="s">
        <v>117</v>
      </c>
      <c r="B28" s="120" t="s">
        <v>19</v>
      </c>
      <c r="C28" s="108">
        <v>1</v>
      </c>
      <c r="D28" s="109">
        <v>1</v>
      </c>
      <c r="E28" s="110">
        <v>1</v>
      </c>
      <c r="F28" s="110">
        <v>1</v>
      </c>
      <c r="G28" s="111">
        <v>1</v>
      </c>
      <c r="H28" s="112">
        <v>1</v>
      </c>
      <c r="I28" s="112">
        <v>1</v>
      </c>
      <c r="J28" s="113">
        <f t="shared" si="0"/>
        <v>5</v>
      </c>
      <c r="K28" s="201">
        <f t="shared" si="1"/>
        <v>150</v>
      </c>
      <c r="L28" s="220"/>
      <c r="M28" s="23"/>
    </row>
    <row r="29" spans="1:13" ht="31.9" customHeight="1">
      <c r="A29" s="402" t="s">
        <v>44</v>
      </c>
      <c r="B29" s="403"/>
      <c r="C29" s="98">
        <f>SUM(C13:C28)</f>
        <v>23</v>
      </c>
      <c r="D29" s="98">
        <f t="shared" ref="D29:G29" si="2">SUM(D13:D28)</f>
        <v>22</v>
      </c>
      <c r="E29" s="98">
        <f t="shared" si="2"/>
        <v>22</v>
      </c>
      <c r="F29" s="98">
        <f t="shared" si="2"/>
        <v>19</v>
      </c>
      <c r="G29" s="98">
        <f t="shared" si="2"/>
        <v>17</v>
      </c>
      <c r="H29" s="121"/>
      <c r="I29" s="121"/>
      <c r="J29" s="99">
        <f>SUM(J13:J28)</f>
        <v>103</v>
      </c>
      <c r="K29" s="202">
        <f>SUM(K13:K28)</f>
        <v>3090</v>
      </c>
      <c r="L29" s="220"/>
      <c r="M29" s="23"/>
    </row>
    <row r="30" spans="1:13" ht="18" customHeight="1">
      <c r="A30" s="388" t="s">
        <v>93</v>
      </c>
      <c r="B30" s="388"/>
      <c r="C30" s="108"/>
      <c r="D30" s="109"/>
      <c r="E30" s="110"/>
      <c r="F30" s="110"/>
      <c r="G30" s="111"/>
      <c r="H30" s="112"/>
      <c r="I30" s="112"/>
      <c r="J30" s="113"/>
      <c r="K30" s="201"/>
      <c r="L30" s="220"/>
      <c r="M30" s="23"/>
    </row>
    <row r="31" spans="1:13" ht="18" customHeight="1">
      <c r="A31" s="114" t="s">
        <v>118</v>
      </c>
      <c r="B31" s="122" t="s">
        <v>33</v>
      </c>
      <c r="C31" s="108">
        <v>1</v>
      </c>
      <c r="D31" s="109">
        <v>1</v>
      </c>
      <c r="E31" s="110">
        <v>1</v>
      </c>
      <c r="F31" s="110">
        <v>1</v>
      </c>
      <c r="G31" s="111">
        <v>2</v>
      </c>
      <c r="H31" s="112">
        <v>1</v>
      </c>
      <c r="I31" s="112">
        <v>3</v>
      </c>
      <c r="J31" s="113">
        <f>SUM(C31:G31)</f>
        <v>6</v>
      </c>
      <c r="K31" s="201">
        <f>J31*30</f>
        <v>180</v>
      </c>
      <c r="L31" s="220"/>
      <c r="M31" s="23"/>
    </row>
    <row r="32" spans="1:13" s="71" customFormat="1" ht="18" customHeight="1">
      <c r="A32" s="123" t="s">
        <v>119</v>
      </c>
      <c r="B32" s="100" t="s">
        <v>34</v>
      </c>
      <c r="C32" s="124"/>
      <c r="D32" s="124"/>
      <c r="E32" s="124">
        <v>1</v>
      </c>
      <c r="F32" s="124">
        <v>1</v>
      </c>
      <c r="G32" s="125"/>
      <c r="H32" s="112"/>
      <c r="I32" s="112"/>
      <c r="J32" s="126">
        <f>SUM(C32:G32)</f>
        <v>2</v>
      </c>
      <c r="K32" s="201">
        <f>J32*30</f>
        <v>60</v>
      </c>
      <c r="L32" s="221"/>
      <c r="M32" s="97"/>
    </row>
    <row r="33" spans="1:13" ht="18" customHeight="1">
      <c r="A33" s="214" t="s">
        <v>43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6"/>
      <c r="M33" s="23"/>
    </row>
    <row r="34" spans="1:13" ht="18" customHeight="1">
      <c r="A34" s="217" t="s">
        <v>49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9"/>
      <c r="M34" s="23"/>
    </row>
    <row r="35" spans="1:13" ht="18" customHeight="1">
      <c r="A35" s="114" t="s">
        <v>120</v>
      </c>
      <c r="B35" s="127" t="s">
        <v>165</v>
      </c>
      <c r="C35" s="109"/>
      <c r="D35" s="109"/>
      <c r="E35" s="128">
        <v>1</v>
      </c>
      <c r="F35" s="110"/>
      <c r="G35" s="111"/>
      <c r="H35" s="112"/>
      <c r="I35" s="112"/>
      <c r="J35" s="129">
        <f>SUM(C35:G35)</f>
        <v>1</v>
      </c>
      <c r="K35" s="201">
        <f>J35*30</f>
        <v>30</v>
      </c>
      <c r="L35" s="241"/>
      <c r="M35" s="23"/>
    </row>
    <row r="36" spans="1:13" ht="18" customHeight="1">
      <c r="A36" s="114" t="s">
        <v>121</v>
      </c>
      <c r="B36" s="127" t="s">
        <v>69</v>
      </c>
      <c r="C36" s="109">
        <v>2</v>
      </c>
      <c r="D36" s="109"/>
      <c r="E36" s="110"/>
      <c r="F36" s="110"/>
      <c r="G36" s="111"/>
      <c r="H36" s="112"/>
      <c r="I36" s="112"/>
      <c r="J36" s="129">
        <f t="shared" ref="J36:J40" si="3">SUM(C36:G36)</f>
        <v>2</v>
      </c>
      <c r="K36" s="201">
        <f t="shared" ref="K36:K40" si="4">J36*30</f>
        <v>60</v>
      </c>
      <c r="L36" s="241">
        <v>30</v>
      </c>
      <c r="M36" s="23"/>
    </row>
    <row r="37" spans="1:13" ht="18" customHeight="1">
      <c r="A37" s="114" t="s">
        <v>122</v>
      </c>
      <c r="B37" s="127" t="s">
        <v>59</v>
      </c>
      <c r="C37" s="109">
        <v>2</v>
      </c>
      <c r="D37" s="109">
        <v>2</v>
      </c>
      <c r="E37" s="110"/>
      <c r="F37" s="110"/>
      <c r="G37" s="111"/>
      <c r="H37" s="112"/>
      <c r="I37" s="112"/>
      <c r="J37" s="129">
        <f t="shared" si="3"/>
        <v>4</v>
      </c>
      <c r="K37" s="201">
        <f t="shared" si="4"/>
        <v>120</v>
      </c>
      <c r="L37" s="241">
        <v>70</v>
      </c>
      <c r="M37" s="23"/>
    </row>
    <row r="38" spans="1:13" ht="18" customHeight="1">
      <c r="A38" s="114" t="s">
        <v>123</v>
      </c>
      <c r="B38" s="127" t="s">
        <v>57</v>
      </c>
      <c r="C38" s="109">
        <v>3</v>
      </c>
      <c r="D38" s="109">
        <v>3</v>
      </c>
      <c r="E38" s="110">
        <v>2</v>
      </c>
      <c r="F38" s="110"/>
      <c r="G38" s="111"/>
      <c r="H38" s="112"/>
      <c r="I38" s="112"/>
      <c r="J38" s="129">
        <f t="shared" si="3"/>
        <v>8</v>
      </c>
      <c r="K38" s="201">
        <f t="shared" si="4"/>
        <v>240</v>
      </c>
      <c r="L38" s="241">
        <v>130</v>
      </c>
      <c r="M38" s="23"/>
    </row>
    <row r="39" spans="1:13" ht="18" customHeight="1">
      <c r="A39" s="114" t="s">
        <v>124</v>
      </c>
      <c r="B39" s="127" t="s">
        <v>58</v>
      </c>
      <c r="C39" s="109">
        <v>4</v>
      </c>
      <c r="D39" s="109">
        <v>3</v>
      </c>
      <c r="E39" s="110">
        <v>2</v>
      </c>
      <c r="F39" s="110"/>
      <c r="G39" s="111"/>
      <c r="H39" s="112"/>
      <c r="I39" s="112"/>
      <c r="J39" s="129">
        <f t="shared" si="3"/>
        <v>9</v>
      </c>
      <c r="K39" s="201">
        <f t="shared" si="4"/>
        <v>270</v>
      </c>
      <c r="L39" s="241">
        <v>170</v>
      </c>
      <c r="M39" s="23"/>
    </row>
    <row r="40" spans="1:13" ht="18" customHeight="1">
      <c r="A40" s="114" t="s">
        <v>125</v>
      </c>
      <c r="B40" s="127" t="s">
        <v>166</v>
      </c>
      <c r="C40" s="101"/>
      <c r="D40" s="109"/>
      <c r="E40" s="110">
        <v>1</v>
      </c>
      <c r="F40" s="110">
        <v>1</v>
      </c>
      <c r="G40" s="111"/>
      <c r="H40" s="112"/>
      <c r="I40" s="112"/>
      <c r="J40" s="129">
        <f t="shared" si="3"/>
        <v>2</v>
      </c>
      <c r="K40" s="201">
        <f t="shared" si="4"/>
        <v>60</v>
      </c>
      <c r="L40" s="241"/>
      <c r="M40" s="23"/>
    </row>
    <row r="41" spans="1:13" ht="18" customHeight="1">
      <c r="A41" s="211" t="s">
        <v>70</v>
      </c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38"/>
      <c r="M41" s="23"/>
    </row>
    <row r="42" spans="1:13" ht="18" customHeight="1">
      <c r="A42" s="114" t="s">
        <v>126</v>
      </c>
      <c r="B42" s="127" t="s">
        <v>71</v>
      </c>
      <c r="C42" s="101"/>
      <c r="D42" s="109">
        <v>2</v>
      </c>
      <c r="E42" s="110">
        <v>2</v>
      </c>
      <c r="F42" s="110"/>
      <c r="G42" s="111"/>
      <c r="H42" s="112"/>
      <c r="I42" s="112"/>
      <c r="J42" s="130">
        <f>SUM(C42:G42)</f>
        <v>4</v>
      </c>
      <c r="K42" s="203">
        <f>J42*30</f>
        <v>120</v>
      </c>
      <c r="L42" s="241">
        <v>60</v>
      </c>
      <c r="M42" s="23"/>
    </row>
    <row r="43" spans="1:13" ht="18" customHeight="1">
      <c r="A43" s="114" t="s">
        <v>127</v>
      </c>
      <c r="B43" s="127" t="s">
        <v>72</v>
      </c>
      <c r="C43" s="101"/>
      <c r="D43" s="109">
        <v>3</v>
      </c>
      <c r="E43" s="110">
        <v>2</v>
      </c>
      <c r="F43" s="110">
        <v>2</v>
      </c>
      <c r="G43" s="111"/>
      <c r="H43" s="112"/>
      <c r="I43" s="112"/>
      <c r="J43" s="130">
        <f t="shared" ref="J43:J47" si="5">SUM(C43:G43)</f>
        <v>7</v>
      </c>
      <c r="K43" s="203">
        <f t="shared" ref="K43:K47" si="6">J43*30</f>
        <v>210</v>
      </c>
      <c r="L43" s="241">
        <v>120</v>
      </c>
      <c r="M43" s="23"/>
    </row>
    <row r="44" spans="1:13" ht="18" customHeight="1">
      <c r="A44" s="114" t="s">
        <v>128</v>
      </c>
      <c r="B44" s="127" t="s">
        <v>73</v>
      </c>
      <c r="C44" s="101"/>
      <c r="D44" s="109"/>
      <c r="E44" s="110">
        <v>2</v>
      </c>
      <c r="F44" s="110">
        <v>2</v>
      </c>
      <c r="G44" s="111">
        <v>1</v>
      </c>
      <c r="H44" s="112">
        <v>2</v>
      </c>
      <c r="I44" s="112"/>
      <c r="J44" s="130">
        <f t="shared" si="5"/>
        <v>5</v>
      </c>
      <c r="K44" s="203">
        <f t="shared" si="6"/>
        <v>150</v>
      </c>
      <c r="L44" s="241">
        <v>80</v>
      </c>
      <c r="M44" s="23"/>
    </row>
    <row r="45" spans="1:13" ht="18" customHeight="1">
      <c r="A45" s="114" t="s">
        <v>129</v>
      </c>
      <c r="B45" s="127" t="s">
        <v>74</v>
      </c>
      <c r="C45" s="101"/>
      <c r="D45" s="109"/>
      <c r="E45" s="110"/>
      <c r="F45" s="110">
        <v>4</v>
      </c>
      <c r="G45" s="111">
        <v>2</v>
      </c>
      <c r="H45" s="112">
        <v>4</v>
      </c>
      <c r="I45" s="112"/>
      <c r="J45" s="130">
        <f t="shared" si="5"/>
        <v>6</v>
      </c>
      <c r="K45" s="203">
        <f t="shared" si="6"/>
        <v>180</v>
      </c>
      <c r="L45" s="328">
        <v>120</v>
      </c>
      <c r="M45" s="23"/>
    </row>
    <row r="46" spans="1:13" ht="18" customHeight="1">
      <c r="A46" s="114" t="s">
        <v>130</v>
      </c>
      <c r="B46" s="127" t="s">
        <v>152</v>
      </c>
      <c r="C46" s="101"/>
      <c r="D46" s="109"/>
      <c r="E46" s="110"/>
      <c r="F46" s="110">
        <v>4</v>
      </c>
      <c r="G46" s="111">
        <v>2</v>
      </c>
      <c r="H46" s="112">
        <v>4</v>
      </c>
      <c r="I46" s="112"/>
      <c r="J46" s="130">
        <f t="shared" si="5"/>
        <v>6</v>
      </c>
      <c r="K46" s="203">
        <f t="shared" si="6"/>
        <v>180</v>
      </c>
      <c r="L46" s="328">
        <v>120</v>
      </c>
      <c r="M46" s="23"/>
    </row>
    <row r="47" spans="1:13" ht="18" customHeight="1">
      <c r="A47" s="114" t="s">
        <v>131</v>
      </c>
      <c r="B47" s="127" t="s">
        <v>75</v>
      </c>
      <c r="C47" s="101"/>
      <c r="D47" s="109"/>
      <c r="E47" s="110"/>
      <c r="F47" s="110"/>
      <c r="G47" s="111">
        <v>2</v>
      </c>
      <c r="H47" s="112">
        <v>4</v>
      </c>
      <c r="I47" s="112"/>
      <c r="J47" s="130">
        <f t="shared" si="5"/>
        <v>2</v>
      </c>
      <c r="K47" s="203">
        <f t="shared" si="6"/>
        <v>60</v>
      </c>
      <c r="L47" s="328">
        <v>30</v>
      </c>
      <c r="M47" s="23"/>
    </row>
    <row r="48" spans="1:13" ht="18" customHeight="1">
      <c r="A48" s="407" t="s">
        <v>35</v>
      </c>
      <c r="B48" s="408"/>
      <c r="C48" s="131">
        <f t="shared" ref="C48:E48" si="7">SUM(C35:C40,C42:C47)</f>
        <v>11</v>
      </c>
      <c r="D48" s="131">
        <f t="shared" si="7"/>
        <v>13</v>
      </c>
      <c r="E48" s="131">
        <f t="shared" si="7"/>
        <v>12</v>
      </c>
      <c r="F48" s="131">
        <f>SUM(F35:F40,F42:F47)</f>
        <v>13</v>
      </c>
      <c r="G48" s="131">
        <f>SUM(G35:G40,G42:G47)</f>
        <v>7</v>
      </c>
      <c r="H48" s="132"/>
      <c r="I48" s="132"/>
      <c r="J48" s="133">
        <f>SUM(J35:J40,J42:J47)</f>
        <v>56</v>
      </c>
      <c r="K48" s="204" t="s">
        <v>95</v>
      </c>
      <c r="L48" s="242">
        <f>SUM(L42:L47,L36:L39)</f>
        <v>930</v>
      </c>
      <c r="M48" s="240"/>
    </row>
    <row r="49" spans="1:13" ht="18" customHeight="1">
      <c r="A49" s="407" t="s">
        <v>76</v>
      </c>
      <c r="B49" s="408"/>
      <c r="C49" s="131">
        <f>SUM(C29,C31:C32,C48)</f>
        <v>35</v>
      </c>
      <c r="D49" s="131">
        <f>SUM(D29,D31:D32,D48)</f>
        <v>36</v>
      </c>
      <c r="E49" s="131">
        <f>SUM(E29,E31:E32,E48)</f>
        <v>36</v>
      </c>
      <c r="F49" s="131">
        <f>SUM(F29,F31:F32,F48)</f>
        <v>34</v>
      </c>
      <c r="G49" s="131">
        <f>SUM(G29,G31:G32,G48)</f>
        <v>26</v>
      </c>
      <c r="H49" s="132"/>
      <c r="I49" s="132"/>
      <c r="J49" s="134">
        <f>SUM(C49:G49)</f>
        <v>167</v>
      </c>
      <c r="K49" s="205">
        <f>J49*30</f>
        <v>5010</v>
      </c>
      <c r="L49" s="222"/>
      <c r="M49" s="23"/>
    </row>
    <row r="50" spans="1:13" ht="18" customHeight="1">
      <c r="A50" s="391" t="s">
        <v>92</v>
      </c>
      <c r="B50" s="392"/>
      <c r="C50" s="135"/>
      <c r="D50" s="135"/>
      <c r="E50" s="135"/>
      <c r="F50" s="135"/>
      <c r="G50" s="135"/>
      <c r="H50" s="135"/>
      <c r="I50" s="135"/>
      <c r="J50" s="135"/>
      <c r="K50" s="206"/>
      <c r="L50" s="220"/>
      <c r="M50" s="23"/>
    </row>
    <row r="51" spans="1:13" s="71" customFormat="1" ht="18" customHeight="1">
      <c r="A51" s="123" t="s">
        <v>132</v>
      </c>
      <c r="B51" s="100" t="s">
        <v>34</v>
      </c>
      <c r="C51" s="124">
        <v>1</v>
      </c>
      <c r="D51" s="124">
        <v>1</v>
      </c>
      <c r="E51" s="124"/>
      <c r="F51" s="124"/>
      <c r="G51" s="125">
        <v>2</v>
      </c>
      <c r="H51" s="112">
        <v>1</v>
      </c>
      <c r="I51" s="112">
        <v>3</v>
      </c>
      <c r="J51" s="126">
        <f>SUM(C51:G51)</f>
        <v>4</v>
      </c>
      <c r="K51" s="207">
        <f>J51*30</f>
        <v>120</v>
      </c>
      <c r="L51" s="223"/>
      <c r="M51" s="97"/>
    </row>
    <row r="52" spans="1:13" s="71" customFormat="1" ht="18" customHeight="1">
      <c r="A52" s="136" t="s">
        <v>96</v>
      </c>
      <c r="B52" s="102"/>
      <c r="C52" s="371">
        <f>J49+J51</f>
        <v>171</v>
      </c>
      <c r="D52" s="372"/>
      <c r="E52" s="372"/>
      <c r="F52" s="372"/>
      <c r="G52" s="372"/>
      <c r="H52" s="372"/>
      <c r="I52" s="373"/>
      <c r="J52" s="137"/>
      <c r="K52" s="208"/>
      <c r="L52" s="223"/>
      <c r="M52" s="97"/>
    </row>
    <row r="53" spans="1:13" ht="18" customHeight="1">
      <c r="A53" s="138" t="s">
        <v>133</v>
      </c>
      <c r="B53" s="104" t="s">
        <v>26</v>
      </c>
      <c r="C53" s="105">
        <v>2</v>
      </c>
      <c r="D53" s="139">
        <v>2</v>
      </c>
      <c r="E53" s="140">
        <v>2</v>
      </c>
      <c r="F53" s="140">
        <v>2</v>
      </c>
      <c r="G53" s="140">
        <v>2</v>
      </c>
      <c r="H53" s="141">
        <v>2</v>
      </c>
      <c r="I53" s="141">
        <v>2</v>
      </c>
      <c r="J53" s="142">
        <v>10</v>
      </c>
      <c r="K53" s="201"/>
      <c r="L53" s="220"/>
      <c r="M53" s="23"/>
    </row>
    <row r="54" spans="1:13" ht="18" customHeight="1">
      <c r="A54" s="143" t="s">
        <v>134</v>
      </c>
      <c r="B54" s="103" t="s">
        <v>23</v>
      </c>
      <c r="C54" s="144" t="s">
        <v>24</v>
      </c>
      <c r="D54" s="144" t="s">
        <v>24</v>
      </c>
      <c r="E54" s="144" t="s">
        <v>24</v>
      </c>
      <c r="F54" s="160"/>
      <c r="G54" s="160"/>
      <c r="H54" s="145"/>
      <c r="I54" s="145"/>
      <c r="J54" s="146"/>
      <c r="K54" s="200"/>
      <c r="L54" s="220"/>
      <c r="M54" s="23"/>
    </row>
    <row r="55" spans="1:13" ht="18" customHeight="1" thickBot="1">
      <c r="A55" s="147" t="s">
        <v>135</v>
      </c>
      <c r="B55" s="148" t="s">
        <v>30</v>
      </c>
      <c r="C55" s="149"/>
      <c r="D55" s="150"/>
      <c r="E55" s="151"/>
      <c r="F55" s="151" t="s">
        <v>64</v>
      </c>
      <c r="G55" s="151" t="s">
        <v>64</v>
      </c>
      <c r="H55" s="152"/>
      <c r="I55" s="152"/>
      <c r="J55" s="153"/>
      <c r="K55" s="209"/>
      <c r="L55" s="224"/>
      <c r="M55" s="23"/>
    </row>
    <row r="56" spans="1:13" ht="15">
      <c r="A56" s="154"/>
      <c r="B56" s="155"/>
      <c r="C56" s="156"/>
      <c r="D56" s="154"/>
      <c r="E56" s="154"/>
      <c r="F56" s="157"/>
      <c r="G56" s="157"/>
      <c r="H56" s="157"/>
      <c r="I56" s="157"/>
      <c r="J56" s="158"/>
      <c r="K56" s="154"/>
      <c r="L56" s="23"/>
      <c r="M56" s="23"/>
    </row>
    <row r="57" spans="1:13" ht="15" customHeight="1">
      <c r="A57" s="367" t="s">
        <v>47</v>
      </c>
      <c r="B57" s="367"/>
      <c r="C57" s="367"/>
      <c r="D57" s="367"/>
      <c r="E57" s="367"/>
      <c r="F57" s="367"/>
      <c r="G57" s="367"/>
      <c r="H57" s="367"/>
      <c r="I57" s="367"/>
      <c r="J57" s="367"/>
      <c r="K57" s="367"/>
      <c r="L57" s="23"/>
      <c r="M57" s="23"/>
    </row>
    <row r="58" spans="1:13" ht="15" customHeight="1">
      <c r="A58" s="368" t="s">
        <v>97</v>
      </c>
      <c r="B58" s="368"/>
      <c r="C58" s="368"/>
      <c r="D58" s="368"/>
      <c r="E58" s="368"/>
      <c r="F58" s="368"/>
      <c r="G58" s="368"/>
      <c r="H58" s="368"/>
      <c r="I58" s="368"/>
      <c r="J58" s="368"/>
      <c r="K58" s="368"/>
      <c r="L58" s="23"/>
      <c r="M58" s="23"/>
    </row>
    <row r="59" spans="1:13" ht="15" customHeight="1">
      <c r="A59" s="368" t="s">
        <v>98</v>
      </c>
      <c r="B59" s="368"/>
      <c r="C59" s="368"/>
      <c r="D59" s="368"/>
      <c r="E59" s="368"/>
      <c r="F59" s="368"/>
      <c r="G59" s="368"/>
      <c r="H59" s="368"/>
      <c r="I59" s="368"/>
      <c r="J59" s="368"/>
      <c r="K59" s="368"/>
      <c r="L59" s="23"/>
      <c r="M59" s="23"/>
    </row>
    <row r="60" spans="1:13" ht="10.15" customHeight="1"/>
    <row r="61" spans="1:13">
      <c r="A61" s="369" t="s">
        <v>161</v>
      </c>
      <c r="B61" s="369"/>
      <c r="C61" s="369"/>
      <c r="D61" s="369"/>
      <c r="E61" s="369"/>
      <c r="F61" s="369"/>
      <c r="G61" s="369"/>
      <c r="H61" s="369"/>
      <c r="I61" s="369"/>
      <c r="J61" s="369"/>
      <c r="K61" s="369"/>
      <c r="L61" s="369"/>
    </row>
    <row r="62" spans="1:13" ht="10.15" customHeight="1"/>
    <row r="63" spans="1:13" ht="42.2" customHeight="1">
      <c r="A63" s="370" t="s">
        <v>162</v>
      </c>
      <c r="B63" s="370"/>
      <c r="C63" s="370"/>
      <c r="D63" s="370"/>
      <c r="E63" s="370"/>
      <c r="F63" s="370"/>
      <c r="G63" s="370"/>
      <c r="H63" s="370"/>
      <c r="I63" s="370"/>
      <c r="J63" s="370"/>
      <c r="K63" s="370"/>
      <c r="L63" s="370"/>
    </row>
  </sheetData>
  <mergeCells count="26">
    <mergeCell ref="C52:I52"/>
    <mergeCell ref="A57:K57"/>
    <mergeCell ref="A30:B30"/>
    <mergeCell ref="A48:B48"/>
    <mergeCell ref="A49:B49"/>
    <mergeCell ref="A11:A12"/>
    <mergeCell ref="B11:B12"/>
    <mergeCell ref="C11:I11"/>
    <mergeCell ref="H12:I12"/>
    <mergeCell ref="A50:B50"/>
    <mergeCell ref="A61:L61"/>
    <mergeCell ref="A63:L63"/>
    <mergeCell ref="A10:K10"/>
    <mergeCell ref="A1:L1"/>
    <mergeCell ref="A8:K8"/>
    <mergeCell ref="A9:K9"/>
    <mergeCell ref="A6:K6"/>
    <mergeCell ref="A5:K5"/>
    <mergeCell ref="A3:K3"/>
    <mergeCell ref="A4:K4"/>
    <mergeCell ref="A2:K2"/>
    <mergeCell ref="A7:K7"/>
    <mergeCell ref="J11:L11"/>
    <mergeCell ref="A58:K58"/>
    <mergeCell ref="A59:K59"/>
    <mergeCell ref="A29:B29"/>
  </mergeCells>
  <pageMargins left="0.51181102362204722" right="0.51181102362204722" top="0.55118110236220474" bottom="0.35433070866141736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3</vt:i4>
      </vt:variant>
    </vt:vector>
  </HeadingPairs>
  <TitlesOfParts>
    <vt:vector size="17" baseType="lpstr">
      <vt:lpstr>1R</vt:lpstr>
      <vt:lpstr>2R</vt:lpstr>
      <vt:lpstr>3R, 4R</vt:lpstr>
      <vt:lpstr>1Ei_1</vt:lpstr>
      <vt:lpstr>1i, 1Ei_2</vt:lpstr>
      <vt:lpstr>1P</vt:lpstr>
      <vt:lpstr>2Ei_1</vt:lpstr>
      <vt:lpstr>2i, 2Ei_2</vt:lpstr>
      <vt:lpstr>2P</vt:lpstr>
      <vt:lpstr>3Ei_1</vt:lpstr>
      <vt:lpstr>3i, 3Ei_2, 4i, 4Ei_2,5i,5Ei_2</vt:lpstr>
      <vt:lpstr>3A, 3P, 4P, 5P</vt:lpstr>
      <vt:lpstr>4Ei_1</vt:lpstr>
      <vt:lpstr>5Ei_1</vt:lpstr>
      <vt:lpstr>'1R'!Obszar_wydruku</vt:lpstr>
      <vt:lpstr>'2R'!Obszar_wydruku</vt:lpstr>
      <vt:lpstr>'3R, 4R'!Obszar_wydruku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</dc:creator>
  <cp:lastModifiedBy>Janusz Magiera</cp:lastModifiedBy>
  <cp:lastPrinted>2023-05-18T07:31:09Z</cp:lastPrinted>
  <dcterms:created xsi:type="dcterms:W3CDTF">2019-03-07T21:30:59Z</dcterms:created>
  <dcterms:modified xsi:type="dcterms:W3CDTF">2023-07-27T08:58:38Z</dcterms:modified>
</cp:coreProperties>
</file>