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-2023\ARKUSZ ORG. 2022-23\"/>
    </mc:Choice>
  </mc:AlternateContent>
  <bookViews>
    <workbookView xWindow="0" yWindow="0" windowWidth="14373" windowHeight="7431" activeTab="9"/>
  </bookViews>
  <sheets>
    <sheet name="1R" sheetId="33" r:id="rId1"/>
    <sheet name="2R, 3R, 4R" sheetId="40" r:id="rId2"/>
    <sheet name="1Ei_1" sheetId="43" r:id="rId3"/>
    <sheet name="1i, 1Ei_2" sheetId="41" r:id="rId4"/>
    <sheet name="1P" sheetId="38" r:id="rId5"/>
    <sheet name="2Ei_1" sheetId="44" r:id="rId6"/>
    <sheet name="2i, 2Ei_2, 3i, 3Ei_2,4i,4Ei_2" sheetId="42" r:id="rId7"/>
    <sheet name="2A, 2P, 3P, 4P" sheetId="35" r:id="rId8"/>
    <sheet name="3Ei_1" sheetId="45" r:id="rId9"/>
    <sheet name="4Ei_1" sheetId="50" r:id="rId10"/>
    <sheet name="4B, 4D, 4Ci_2" sheetId="48" r:id="rId11"/>
    <sheet name="4Ci_1" sheetId="49" r:id="rId12"/>
  </sheets>
  <definedNames>
    <definedName name="_xlnm.Print_Area" localSheetId="0">'1R'!$A$1:$H$44</definedName>
    <definedName name="_xlnm.Print_Area" localSheetId="1">'2R, 3R, 4R'!$A$1:$H$47</definedName>
    <definedName name="_xlnm.Print_Area" localSheetId="10">'4B, 4D, 4Ci_2'!$A$1:$J$59</definedName>
  </definedNames>
  <calcPr calcId="162913"/>
</workbook>
</file>

<file path=xl/calcChain.xml><?xml version="1.0" encoding="utf-8"?>
<calcChain xmlns="http://schemas.openxmlformats.org/spreadsheetml/2006/main">
  <c r="J52" i="50" l="1"/>
  <c r="J50" i="50"/>
  <c r="K50" i="50" s="1"/>
  <c r="L47" i="50"/>
  <c r="G47" i="50"/>
  <c r="F47" i="50"/>
  <c r="E47" i="50"/>
  <c r="D47" i="50"/>
  <c r="C47" i="50"/>
  <c r="J47" i="50" s="1"/>
  <c r="J46" i="50"/>
  <c r="K46" i="50" s="1"/>
  <c r="J45" i="50"/>
  <c r="K45" i="50" s="1"/>
  <c r="J44" i="50"/>
  <c r="K44" i="50" s="1"/>
  <c r="J43" i="50"/>
  <c r="K43" i="50" s="1"/>
  <c r="J42" i="50"/>
  <c r="K42" i="50" s="1"/>
  <c r="J40" i="50"/>
  <c r="K40" i="50" s="1"/>
  <c r="J39" i="50"/>
  <c r="K39" i="50" s="1"/>
  <c r="J38" i="50"/>
  <c r="K38" i="50" s="1"/>
  <c r="J37" i="50"/>
  <c r="K37" i="50" s="1"/>
  <c r="J36" i="50"/>
  <c r="K36" i="50" s="1"/>
  <c r="J35" i="50"/>
  <c r="K35" i="50" s="1"/>
  <c r="J32" i="50"/>
  <c r="K32" i="50" s="1"/>
  <c r="J31" i="50"/>
  <c r="K31" i="50" s="1"/>
  <c r="G29" i="50"/>
  <c r="G48" i="50" s="1"/>
  <c r="F29" i="50"/>
  <c r="F48" i="50" s="1"/>
  <c r="E29" i="50"/>
  <c r="E48" i="50" s="1"/>
  <c r="D29" i="50"/>
  <c r="D48" i="50" s="1"/>
  <c r="C29" i="50"/>
  <c r="C48" i="50" s="1"/>
  <c r="K28" i="50"/>
  <c r="J28" i="50"/>
  <c r="J27" i="50"/>
  <c r="K27" i="50" s="1"/>
  <c r="K26" i="50"/>
  <c r="J26" i="50"/>
  <c r="J25" i="50"/>
  <c r="K25" i="50" s="1"/>
  <c r="K24" i="50"/>
  <c r="J24" i="50"/>
  <c r="K23" i="50"/>
  <c r="J23" i="50"/>
  <c r="K22" i="50"/>
  <c r="J22" i="50"/>
  <c r="J21" i="50"/>
  <c r="K21" i="50" s="1"/>
  <c r="K20" i="50"/>
  <c r="J20" i="50"/>
  <c r="J19" i="50"/>
  <c r="K19" i="50" s="1"/>
  <c r="K18" i="50"/>
  <c r="J18" i="50"/>
  <c r="J17" i="50"/>
  <c r="K17" i="50" s="1"/>
  <c r="K16" i="50"/>
  <c r="J16" i="50"/>
  <c r="J15" i="50"/>
  <c r="K15" i="50" s="1"/>
  <c r="K14" i="50"/>
  <c r="J14" i="50"/>
  <c r="J13" i="50"/>
  <c r="K13" i="50" s="1"/>
  <c r="K29" i="50" l="1"/>
  <c r="J48" i="50"/>
  <c r="J29" i="50"/>
  <c r="H51" i="49"/>
  <c r="H51" i="48"/>
  <c r="K48" i="50" l="1"/>
  <c r="C51" i="50"/>
  <c r="J50" i="48"/>
  <c r="J49" i="49"/>
  <c r="I50" i="49"/>
  <c r="H49" i="49"/>
  <c r="I49" i="49" s="1"/>
  <c r="I48" i="49"/>
  <c r="I47" i="49"/>
  <c r="I46" i="49"/>
  <c r="I45" i="49"/>
  <c r="I44" i="49"/>
  <c r="H42" i="49"/>
  <c r="F42" i="49"/>
  <c r="D42" i="49"/>
  <c r="C42" i="49"/>
  <c r="I41" i="49"/>
  <c r="I40" i="49"/>
  <c r="I39" i="49"/>
  <c r="I38" i="49"/>
  <c r="I37" i="49"/>
  <c r="I36" i="49"/>
  <c r="H34" i="49"/>
  <c r="G34" i="49"/>
  <c r="F34" i="49"/>
  <c r="E34" i="49"/>
  <c r="D34" i="49"/>
  <c r="C34" i="49"/>
  <c r="I33" i="49"/>
  <c r="I32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50" i="48"/>
  <c r="I42" i="49" l="1"/>
  <c r="I34" i="49"/>
  <c r="L47" i="45" l="1"/>
  <c r="L50" i="44"/>
  <c r="L50" i="43"/>
  <c r="L48" i="42"/>
  <c r="L48" i="41"/>
  <c r="L48" i="35"/>
  <c r="L48" i="38"/>
  <c r="K43" i="45" l="1"/>
  <c r="K44" i="45"/>
  <c r="K45" i="45"/>
  <c r="K46" i="45"/>
  <c r="J43" i="45"/>
  <c r="J44" i="45"/>
  <c r="J45" i="45"/>
  <c r="J46" i="45"/>
  <c r="K36" i="45"/>
  <c r="K37" i="45"/>
  <c r="K38" i="45"/>
  <c r="K39" i="45"/>
  <c r="J36" i="45"/>
  <c r="J37" i="45"/>
  <c r="J38" i="45"/>
  <c r="J39" i="45"/>
  <c r="J40" i="45"/>
  <c r="K40" i="45" s="1"/>
  <c r="D48" i="45"/>
  <c r="G48" i="45"/>
  <c r="C48" i="45"/>
  <c r="D47" i="45"/>
  <c r="E47" i="45"/>
  <c r="E48" i="45" s="1"/>
  <c r="F47" i="45"/>
  <c r="F48" i="45" s="1"/>
  <c r="G47" i="45"/>
  <c r="C47" i="45"/>
  <c r="J52" i="45"/>
  <c r="J50" i="45"/>
  <c r="K50" i="45" s="1"/>
  <c r="J42" i="45"/>
  <c r="K42" i="45" s="1"/>
  <c r="J35" i="45"/>
  <c r="K35" i="45" s="1"/>
  <c r="J32" i="45"/>
  <c r="K32" i="45" s="1"/>
  <c r="J31" i="45"/>
  <c r="K31" i="45" s="1"/>
  <c r="G29" i="45"/>
  <c r="F29" i="45"/>
  <c r="E29" i="45"/>
  <c r="D29" i="45"/>
  <c r="C29" i="45"/>
  <c r="J28" i="45"/>
  <c r="K28" i="45" s="1"/>
  <c r="J27" i="45"/>
  <c r="K27" i="45" s="1"/>
  <c r="J26" i="45"/>
  <c r="K26" i="45" s="1"/>
  <c r="J25" i="45"/>
  <c r="K25" i="45" s="1"/>
  <c r="J24" i="45"/>
  <c r="K24" i="45" s="1"/>
  <c r="J23" i="45"/>
  <c r="K23" i="45" s="1"/>
  <c r="J22" i="45"/>
  <c r="K22" i="45" s="1"/>
  <c r="J21" i="45"/>
  <c r="K21" i="45" s="1"/>
  <c r="J20" i="45"/>
  <c r="K20" i="45" s="1"/>
  <c r="J19" i="45"/>
  <c r="K19" i="45" s="1"/>
  <c r="J18" i="45"/>
  <c r="K18" i="45" s="1"/>
  <c r="J17" i="45"/>
  <c r="K17" i="45" s="1"/>
  <c r="J16" i="45"/>
  <c r="K16" i="45" s="1"/>
  <c r="J15" i="45"/>
  <c r="K15" i="45" s="1"/>
  <c r="J14" i="45"/>
  <c r="K14" i="45" s="1"/>
  <c r="J13" i="45"/>
  <c r="D50" i="43"/>
  <c r="D51" i="43" s="1"/>
  <c r="E50" i="43"/>
  <c r="F50" i="43"/>
  <c r="G50" i="43"/>
  <c r="C50" i="43"/>
  <c r="D50" i="44"/>
  <c r="E50" i="44"/>
  <c r="F50" i="44"/>
  <c r="G50" i="44"/>
  <c r="C50" i="44"/>
  <c r="J55" i="44"/>
  <c r="J53" i="44"/>
  <c r="K53" i="44" s="1"/>
  <c r="K49" i="44"/>
  <c r="J49" i="44"/>
  <c r="K48" i="44"/>
  <c r="J48" i="44"/>
  <c r="K47" i="44"/>
  <c r="J47" i="44"/>
  <c r="K45" i="44"/>
  <c r="J45" i="44"/>
  <c r="K44" i="44"/>
  <c r="J44" i="44"/>
  <c r="K41" i="44"/>
  <c r="J41" i="44"/>
  <c r="K40" i="44"/>
  <c r="J40" i="44"/>
  <c r="K39" i="44"/>
  <c r="J39" i="44"/>
  <c r="K38" i="44"/>
  <c r="J38" i="44"/>
  <c r="K37" i="44"/>
  <c r="J37" i="44"/>
  <c r="K36" i="44"/>
  <c r="J36" i="44"/>
  <c r="K35" i="44"/>
  <c r="J35" i="44"/>
  <c r="K32" i="44"/>
  <c r="J32" i="44"/>
  <c r="K31" i="44"/>
  <c r="J31" i="44"/>
  <c r="G29" i="44"/>
  <c r="G51" i="44" s="1"/>
  <c r="F29" i="44"/>
  <c r="F51" i="44" s="1"/>
  <c r="E29" i="44"/>
  <c r="E51" i="44" s="1"/>
  <c r="D29" i="44"/>
  <c r="D51" i="44" s="1"/>
  <c r="C29" i="44"/>
  <c r="C51" i="44" s="1"/>
  <c r="K28" i="44"/>
  <c r="J28" i="44"/>
  <c r="J27" i="44"/>
  <c r="K27" i="44" s="1"/>
  <c r="K26" i="44"/>
  <c r="J26" i="44"/>
  <c r="J25" i="44"/>
  <c r="K25" i="44" s="1"/>
  <c r="K24" i="44"/>
  <c r="J24" i="44"/>
  <c r="J23" i="44"/>
  <c r="K23" i="44" s="1"/>
  <c r="K22" i="44"/>
  <c r="J22" i="44"/>
  <c r="J21" i="44"/>
  <c r="K21" i="44" s="1"/>
  <c r="K20" i="44"/>
  <c r="J20" i="44"/>
  <c r="J19" i="44"/>
  <c r="K19" i="44" s="1"/>
  <c r="K18" i="44"/>
  <c r="J18" i="44"/>
  <c r="J17" i="44"/>
  <c r="K17" i="44" s="1"/>
  <c r="K16" i="44"/>
  <c r="J16" i="44"/>
  <c r="J15" i="44"/>
  <c r="K15" i="44" s="1"/>
  <c r="K14" i="44"/>
  <c r="J14" i="44"/>
  <c r="J13" i="44"/>
  <c r="J29" i="44" s="1"/>
  <c r="E51" i="43"/>
  <c r="F51" i="43"/>
  <c r="K45" i="43"/>
  <c r="J45" i="43"/>
  <c r="J55" i="43"/>
  <c r="J53" i="43"/>
  <c r="K53" i="43" s="1"/>
  <c r="J49" i="43"/>
  <c r="K49" i="43" s="1"/>
  <c r="J48" i="43"/>
  <c r="K48" i="43" s="1"/>
  <c r="J47" i="43"/>
  <c r="K47" i="43" s="1"/>
  <c r="J41" i="43"/>
  <c r="K41" i="43" s="1"/>
  <c r="J44" i="43"/>
  <c r="K44" i="43" s="1"/>
  <c r="J40" i="43"/>
  <c r="K40" i="43" s="1"/>
  <c r="J39" i="43"/>
  <c r="K39" i="43" s="1"/>
  <c r="J38" i="43"/>
  <c r="K38" i="43" s="1"/>
  <c r="J37" i="43"/>
  <c r="K37" i="43" s="1"/>
  <c r="J36" i="43"/>
  <c r="K36" i="43" s="1"/>
  <c r="J35" i="43"/>
  <c r="K35" i="43" s="1"/>
  <c r="J32" i="43"/>
  <c r="K32" i="43" s="1"/>
  <c r="J31" i="43"/>
  <c r="K31" i="43" s="1"/>
  <c r="G29" i="43"/>
  <c r="F29" i="43"/>
  <c r="E29" i="43"/>
  <c r="D29" i="43"/>
  <c r="C29" i="43"/>
  <c r="J28" i="43"/>
  <c r="K28" i="43" s="1"/>
  <c r="J27" i="43"/>
  <c r="K27" i="43" s="1"/>
  <c r="J26" i="43"/>
  <c r="K26" i="43" s="1"/>
  <c r="J25" i="43"/>
  <c r="K25" i="43" s="1"/>
  <c r="J24" i="43"/>
  <c r="K24" i="43" s="1"/>
  <c r="J23" i="43"/>
  <c r="K23" i="43" s="1"/>
  <c r="J22" i="43"/>
  <c r="K22" i="43" s="1"/>
  <c r="J21" i="43"/>
  <c r="K21" i="43" s="1"/>
  <c r="J20" i="43"/>
  <c r="K20" i="43" s="1"/>
  <c r="J19" i="43"/>
  <c r="K19" i="43" s="1"/>
  <c r="J18" i="43"/>
  <c r="K18" i="43" s="1"/>
  <c r="J17" i="43"/>
  <c r="K17" i="43" s="1"/>
  <c r="J16" i="43"/>
  <c r="K16" i="43" s="1"/>
  <c r="J15" i="43"/>
  <c r="K15" i="43" s="1"/>
  <c r="J14" i="43"/>
  <c r="K14" i="43" s="1"/>
  <c r="J13" i="43"/>
  <c r="J53" i="42"/>
  <c r="J51" i="42"/>
  <c r="K51" i="42" s="1"/>
  <c r="G48" i="42"/>
  <c r="F48" i="42"/>
  <c r="E48" i="42"/>
  <c r="D48" i="42"/>
  <c r="J48" i="42" s="1"/>
  <c r="C48" i="42"/>
  <c r="K47" i="42"/>
  <c r="J47" i="42"/>
  <c r="K46" i="42"/>
  <c r="J46" i="42"/>
  <c r="K45" i="42"/>
  <c r="J45" i="42"/>
  <c r="K43" i="42"/>
  <c r="J43" i="42"/>
  <c r="K42" i="42"/>
  <c r="J42" i="42"/>
  <c r="K41" i="42"/>
  <c r="J41" i="42"/>
  <c r="K40" i="42"/>
  <c r="J40" i="42"/>
  <c r="K39" i="42"/>
  <c r="J39" i="42"/>
  <c r="K38" i="42"/>
  <c r="J38" i="42"/>
  <c r="K37" i="42"/>
  <c r="J37" i="42"/>
  <c r="K36" i="42"/>
  <c r="J36" i="42"/>
  <c r="K35" i="42"/>
  <c r="J35" i="42"/>
  <c r="K32" i="42"/>
  <c r="J32" i="42"/>
  <c r="K31" i="42"/>
  <c r="J31" i="42"/>
  <c r="G29" i="42"/>
  <c r="G49" i="42" s="1"/>
  <c r="F29" i="42"/>
  <c r="F49" i="42" s="1"/>
  <c r="E29" i="42"/>
  <c r="E49" i="42" s="1"/>
  <c r="D29" i="42"/>
  <c r="D49" i="42" s="1"/>
  <c r="C29" i="42"/>
  <c r="C49" i="42" s="1"/>
  <c r="K28" i="42"/>
  <c r="J28" i="42"/>
  <c r="J27" i="42"/>
  <c r="K27" i="42" s="1"/>
  <c r="K26" i="42"/>
  <c r="J26" i="42"/>
  <c r="J25" i="42"/>
  <c r="K25" i="42" s="1"/>
  <c r="K24" i="42"/>
  <c r="J24" i="42"/>
  <c r="J23" i="42"/>
  <c r="K23" i="42" s="1"/>
  <c r="K22" i="42"/>
  <c r="J22" i="42"/>
  <c r="J21" i="42"/>
  <c r="K21" i="42" s="1"/>
  <c r="K20" i="42"/>
  <c r="J20" i="42"/>
  <c r="J19" i="42"/>
  <c r="K19" i="42" s="1"/>
  <c r="J18" i="42"/>
  <c r="K18" i="42" s="1"/>
  <c r="J17" i="42"/>
  <c r="K17" i="42" s="1"/>
  <c r="K16" i="42"/>
  <c r="J16" i="42"/>
  <c r="J15" i="42"/>
  <c r="K15" i="42" s="1"/>
  <c r="K14" i="42"/>
  <c r="J14" i="42"/>
  <c r="J13" i="42"/>
  <c r="J53" i="41"/>
  <c r="J46" i="41"/>
  <c r="J47" i="41"/>
  <c r="J48" i="41"/>
  <c r="J45" i="41"/>
  <c r="G51" i="43" l="1"/>
  <c r="J29" i="45"/>
  <c r="J47" i="45"/>
  <c r="K13" i="45"/>
  <c r="K29" i="45" s="1"/>
  <c r="J50" i="44"/>
  <c r="J51" i="44"/>
  <c r="K51" i="44" s="1"/>
  <c r="K13" i="44"/>
  <c r="K29" i="44" s="1"/>
  <c r="C51" i="43"/>
  <c r="J50" i="43"/>
  <c r="J29" i="43"/>
  <c r="K13" i="43"/>
  <c r="K29" i="43" s="1"/>
  <c r="J29" i="42"/>
  <c r="J49" i="42"/>
  <c r="K49" i="42"/>
  <c r="C52" i="42"/>
  <c r="K13" i="42"/>
  <c r="K29" i="42" s="1"/>
  <c r="K45" i="41"/>
  <c r="K36" i="41"/>
  <c r="K37" i="41"/>
  <c r="K38" i="41"/>
  <c r="K39" i="41"/>
  <c r="K43" i="41"/>
  <c r="J37" i="41"/>
  <c r="J38" i="41"/>
  <c r="J39" i="41"/>
  <c r="J40" i="41"/>
  <c r="K40" i="41" s="1"/>
  <c r="J41" i="41"/>
  <c r="K41" i="41" s="1"/>
  <c r="J42" i="41"/>
  <c r="K42" i="41" s="1"/>
  <c r="J43" i="41"/>
  <c r="J51" i="41"/>
  <c r="K51" i="41" s="1"/>
  <c r="G48" i="41"/>
  <c r="F48" i="41"/>
  <c r="E48" i="41"/>
  <c r="D48" i="41"/>
  <c r="C48" i="41"/>
  <c r="K47" i="41"/>
  <c r="K46" i="41"/>
  <c r="J36" i="41"/>
  <c r="J35" i="41"/>
  <c r="J32" i="41"/>
  <c r="K32" i="41" s="1"/>
  <c r="J31" i="41"/>
  <c r="K31" i="41" s="1"/>
  <c r="G29" i="41"/>
  <c r="F29" i="41"/>
  <c r="E29" i="41"/>
  <c r="D29" i="41"/>
  <c r="C29" i="41"/>
  <c r="J28" i="41"/>
  <c r="K28" i="41" s="1"/>
  <c r="J27" i="41"/>
  <c r="K27" i="41" s="1"/>
  <c r="J26" i="41"/>
  <c r="K26" i="41" s="1"/>
  <c r="J25" i="41"/>
  <c r="K25" i="41" s="1"/>
  <c r="J24" i="41"/>
  <c r="K24" i="41" s="1"/>
  <c r="J23" i="41"/>
  <c r="K23" i="41" s="1"/>
  <c r="J22" i="41"/>
  <c r="K22" i="41" s="1"/>
  <c r="J21" i="41"/>
  <c r="K21" i="41" s="1"/>
  <c r="J20" i="41"/>
  <c r="K20" i="41" s="1"/>
  <c r="J19" i="41"/>
  <c r="K19" i="41" s="1"/>
  <c r="J18" i="41"/>
  <c r="K18" i="41" s="1"/>
  <c r="J17" i="41"/>
  <c r="K17" i="41" s="1"/>
  <c r="J16" i="41"/>
  <c r="K16" i="41" s="1"/>
  <c r="J15" i="41"/>
  <c r="K15" i="41" s="1"/>
  <c r="J14" i="41"/>
  <c r="K13" i="41"/>
  <c r="J13" i="41"/>
  <c r="H41" i="40"/>
  <c r="G41" i="40"/>
  <c r="G39" i="40"/>
  <c r="H39" i="40" s="1"/>
  <c r="H38" i="40"/>
  <c r="H37" i="40"/>
  <c r="H36" i="40"/>
  <c r="H35" i="40"/>
  <c r="D33" i="40"/>
  <c r="G32" i="40"/>
  <c r="H32" i="40" s="1"/>
  <c r="H31" i="40"/>
  <c r="G31" i="40"/>
  <c r="H29" i="40"/>
  <c r="G28" i="40"/>
  <c r="H28" i="40" s="1"/>
  <c r="F26" i="40"/>
  <c r="F33" i="40" s="1"/>
  <c r="E26" i="40"/>
  <c r="E33" i="40" s="1"/>
  <c r="D26" i="40"/>
  <c r="C26" i="40"/>
  <c r="C33" i="40" s="1"/>
  <c r="G25" i="40"/>
  <c r="H25" i="40" s="1"/>
  <c r="H24" i="40"/>
  <c r="G24" i="40"/>
  <c r="G23" i="40"/>
  <c r="H23" i="40" s="1"/>
  <c r="H22" i="40"/>
  <c r="G22" i="40"/>
  <c r="G21" i="40"/>
  <c r="H21" i="40" s="1"/>
  <c r="H20" i="40"/>
  <c r="G20" i="40"/>
  <c r="G19" i="40"/>
  <c r="H19" i="40" s="1"/>
  <c r="H18" i="40"/>
  <c r="G18" i="40"/>
  <c r="G17" i="40"/>
  <c r="H17" i="40" s="1"/>
  <c r="H16" i="40"/>
  <c r="G16" i="40"/>
  <c r="G15" i="40"/>
  <c r="H15" i="40" s="1"/>
  <c r="G14" i="40"/>
  <c r="H14" i="40" s="1"/>
  <c r="G13" i="40"/>
  <c r="H13" i="40" s="1"/>
  <c r="H12" i="40"/>
  <c r="G12" i="40"/>
  <c r="G11" i="40"/>
  <c r="H11" i="40" s="1"/>
  <c r="H10" i="40"/>
  <c r="G10" i="40"/>
  <c r="J48" i="45" l="1"/>
  <c r="C51" i="45" s="1"/>
  <c r="K48" i="45"/>
  <c r="C54" i="44"/>
  <c r="J51" i="43"/>
  <c r="K51" i="43" s="1"/>
  <c r="G49" i="41"/>
  <c r="J49" i="41" s="1"/>
  <c r="C49" i="41"/>
  <c r="D49" i="41"/>
  <c r="J29" i="41"/>
  <c r="E49" i="41"/>
  <c r="F49" i="41"/>
  <c r="K35" i="41"/>
  <c r="K14" i="41"/>
  <c r="K29" i="41" s="1"/>
  <c r="G26" i="40"/>
  <c r="H26" i="40"/>
  <c r="G33" i="40"/>
  <c r="H33" i="40" s="1"/>
  <c r="K51" i="38"/>
  <c r="J51" i="38"/>
  <c r="C49" i="38"/>
  <c r="G48" i="38"/>
  <c r="F48" i="38"/>
  <c r="E48" i="38"/>
  <c r="D48" i="38"/>
  <c r="C48" i="38"/>
  <c r="J47" i="38"/>
  <c r="K47" i="38" s="1"/>
  <c r="K46" i="38"/>
  <c r="J46" i="38"/>
  <c r="J45" i="38"/>
  <c r="K45" i="38" s="1"/>
  <c r="K44" i="38"/>
  <c r="J44" i="38"/>
  <c r="J43" i="38"/>
  <c r="K43" i="38" s="1"/>
  <c r="K42" i="38"/>
  <c r="J42" i="38"/>
  <c r="J40" i="38"/>
  <c r="K40" i="38" s="1"/>
  <c r="K39" i="38"/>
  <c r="J39" i="38"/>
  <c r="J38" i="38"/>
  <c r="K38" i="38" s="1"/>
  <c r="K37" i="38"/>
  <c r="J37" i="38"/>
  <c r="J36" i="38"/>
  <c r="K36" i="38" s="1"/>
  <c r="K35" i="38"/>
  <c r="J35" i="38"/>
  <c r="J48" i="38" s="1"/>
  <c r="J32" i="38"/>
  <c r="K32" i="38" s="1"/>
  <c r="K31" i="38"/>
  <c r="J31" i="38"/>
  <c r="G29" i="38"/>
  <c r="G49" i="38" s="1"/>
  <c r="F29" i="38"/>
  <c r="F49" i="38" s="1"/>
  <c r="E29" i="38"/>
  <c r="E49" i="38" s="1"/>
  <c r="D29" i="38"/>
  <c r="D49" i="38" s="1"/>
  <c r="C29" i="38"/>
  <c r="J28" i="38"/>
  <c r="K28" i="38" s="1"/>
  <c r="K27" i="38"/>
  <c r="J27" i="38"/>
  <c r="J26" i="38"/>
  <c r="K26" i="38" s="1"/>
  <c r="K25" i="38"/>
  <c r="J25" i="38"/>
  <c r="J24" i="38"/>
  <c r="K24" i="38" s="1"/>
  <c r="K23" i="38"/>
  <c r="J23" i="38"/>
  <c r="J22" i="38"/>
  <c r="K22" i="38" s="1"/>
  <c r="K21" i="38"/>
  <c r="J21" i="38"/>
  <c r="J20" i="38"/>
  <c r="K20" i="38" s="1"/>
  <c r="K19" i="38"/>
  <c r="J19" i="38"/>
  <c r="J18" i="38"/>
  <c r="K18" i="38" s="1"/>
  <c r="J17" i="38"/>
  <c r="K17" i="38" s="1"/>
  <c r="J16" i="38"/>
  <c r="K16" i="38" s="1"/>
  <c r="J15" i="38"/>
  <c r="K15" i="38" s="1"/>
  <c r="J14" i="38"/>
  <c r="K14" i="38" s="1"/>
  <c r="J13" i="38"/>
  <c r="C54" i="43" l="1"/>
  <c r="C52" i="41"/>
  <c r="K49" i="41"/>
  <c r="J29" i="38"/>
  <c r="J49" i="38"/>
  <c r="K13" i="38"/>
  <c r="K29" i="38" s="1"/>
  <c r="K49" i="38" l="1"/>
  <c r="C52" i="38"/>
  <c r="J51" i="35" l="1"/>
  <c r="K51" i="35" s="1"/>
  <c r="J43" i="35"/>
  <c r="K43" i="35" s="1"/>
  <c r="J44" i="35"/>
  <c r="K44" i="35" s="1"/>
  <c r="J45" i="35"/>
  <c r="K45" i="35" s="1"/>
  <c r="J46" i="35"/>
  <c r="K46" i="35" s="1"/>
  <c r="J47" i="35"/>
  <c r="K47" i="35" s="1"/>
  <c r="J42" i="35"/>
  <c r="K42" i="35" s="1"/>
  <c r="J36" i="35"/>
  <c r="K36" i="35" s="1"/>
  <c r="J37" i="35"/>
  <c r="K37" i="35" s="1"/>
  <c r="J38" i="35"/>
  <c r="K38" i="35" s="1"/>
  <c r="J39" i="35"/>
  <c r="K39" i="35" s="1"/>
  <c r="J40" i="35"/>
  <c r="K40" i="35" s="1"/>
  <c r="J35" i="35"/>
  <c r="J48" i="35" s="1"/>
  <c r="J32" i="35"/>
  <c r="K32" i="35" s="1"/>
  <c r="J31" i="35"/>
  <c r="K31" i="35" s="1"/>
  <c r="K35" i="35" l="1"/>
  <c r="J14" i="35"/>
  <c r="K14" i="35" s="1"/>
  <c r="J15" i="35"/>
  <c r="K15" i="35" s="1"/>
  <c r="J16" i="35"/>
  <c r="K16" i="35" s="1"/>
  <c r="J17" i="35"/>
  <c r="K17" i="35" s="1"/>
  <c r="J18" i="35"/>
  <c r="K18" i="35" s="1"/>
  <c r="J19" i="35"/>
  <c r="K19" i="35" s="1"/>
  <c r="J20" i="35"/>
  <c r="K20" i="35" s="1"/>
  <c r="J21" i="35"/>
  <c r="K21" i="35" s="1"/>
  <c r="J22" i="35"/>
  <c r="K22" i="35" s="1"/>
  <c r="J23" i="35"/>
  <c r="K23" i="35" s="1"/>
  <c r="J24" i="35"/>
  <c r="K24" i="35" s="1"/>
  <c r="J25" i="35"/>
  <c r="K25" i="35" s="1"/>
  <c r="J26" i="35"/>
  <c r="K26" i="35" s="1"/>
  <c r="J27" i="35"/>
  <c r="K27" i="35" s="1"/>
  <c r="J28" i="35"/>
  <c r="K28" i="35" s="1"/>
  <c r="J13" i="35"/>
  <c r="K13" i="35" s="1"/>
  <c r="G48" i="35"/>
  <c r="C48" i="35"/>
  <c r="D48" i="35"/>
  <c r="E48" i="35"/>
  <c r="F48" i="35"/>
  <c r="K29" i="35" l="1"/>
  <c r="J29" i="35"/>
  <c r="D29" i="35"/>
  <c r="D49" i="35" s="1"/>
  <c r="E29" i="35"/>
  <c r="E49" i="35" s="1"/>
  <c r="F29" i="35"/>
  <c r="F49" i="35" s="1"/>
  <c r="G29" i="35"/>
  <c r="G49" i="35" s="1"/>
  <c r="C29" i="35"/>
  <c r="C49" i="35" s="1"/>
  <c r="J49" i="35" l="1"/>
  <c r="C52" i="35"/>
  <c r="K49" i="35"/>
  <c r="H38" i="33"/>
  <c r="D26" i="33"/>
  <c r="E26" i="33"/>
  <c r="F26" i="33"/>
  <c r="F33" i="33" s="1"/>
  <c r="G21" i="33" l="1"/>
  <c r="H21" i="33" s="1"/>
  <c r="H37" i="33"/>
  <c r="H36" i="33"/>
  <c r="H29" i="33"/>
  <c r="H35" i="33"/>
  <c r="G39" i="33" l="1"/>
  <c r="H39" i="33" s="1"/>
  <c r="G41" i="33"/>
  <c r="H41" i="33" s="1"/>
  <c r="E33" i="33"/>
  <c r="G32" i="33"/>
  <c r="H32" i="33" s="1"/>
  <c r="G31" i="33"/>
  <c r="H31" i="33" s="1"/>
  <c r="G28" i="33"/>
  <c r="H28" i="33" s="1"/>
  <c r="D33" i="33"/>
  <c r="C26" i="33"/>
  <c r="C33" i="33" s="1"/>
  <c r="G25" i="33"/>
  <c r="H25" i="33" s="1"/>
  <c r="G24" i="33"/>
  <c r="H24" i="33" s="1"/>
  <c r="G23" i="33"/>
  <c r="H23" i="33" s="1"/>
  <c r="G22" i="33"/>
  <c r="H22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G14" i="33"/>
  <c r="H14" i="33" s="1"/>
  <c r="G13" i="33"/>
  <c r="H13" i="33" s="1"/>
  <c r="G12" i="33"/>
  <c r="H12" i="33" s="1"/>
  <c r="G11" i="33"/>
  <c r="G10" i="33"/>
  <c r="H10" i="33" s="1"/>
  <c r="H11" i="33" l="1"/>
  <c r="H26" i="33" s="1"/>
  <c r="G26" i="33"/>
  <c r="G33" i="33"/>
  <c r="H33" i="33" s="1"/>
</calcChain>
</file>

<file path=xl/sharedStrings.xml><?xml version="1.0" encoding="utf-8"?>
<sst xmlns="http://schemas.openxmlformats.org/spreadsheetml/2006/main" count="1176" uniqueCount="239">
  <si>
    <t>L.p</t>
  </si>
  <si>
    <t>przedmiot</t>
  </si>
  <si>
    <t>klasa</t>
  </si>
  <si>
    <t>I</t>
  </si>
  <si>
    <t>II</t>
  </si>
  <si>
    <t>III</t>
  </si>
  <si>
    <t>Język polski</t>
  </si>
  <si>
    <t>Język angielski</t>
  </si>
  <si>
    <t>Język niemiecki</t>
  </si>
  <si>
    <t>Historia</t>
  </si>
  <si>
    <t>Wiedza o społeczeństwie</t>
  </si>
  <si>
    <t>Matematyka</t>
  </si>
  <si>
    <t xml:space="preserve">Fizyka </t>
  </si>
  <si>
    <t>Chemia</t>
  </si>
  <si>
    <t>Biologia</t>
  </si>
  <si>
    <t>Geografia</t>
  </si>
  <si>
    <t>Informatyka</t>
  </si>
  <si>
    <t>Wychowanie fizyczne</t>
  </si>
  <si>
    <t>Edukacja dla bezpieczeństwa</t>
  </si>
  <si>
    <t>Zajęcia z wychowawcą</t>
  </si>
  <si>
    <t>Język angielski R</t>
  </si>
  <si>
    <t>Biologia R</t>
  </si>
  <si>
    <t>Psychologia sportu</t>
  </si>
  <si>
    <t>Wychowanie do życia w rodzinie</t>
  </si>
  <si>
    <t>14R</t>
  </si>
  <si>
    <t>42R</t>
  </si>
  <si>
    <t>Religia/etyka</t>
  </si>
  <si>
    <t>IV</t>
  </si>
  <si>
    <t>Plastyka</t>
  </si>
  <si>
    <t>Ogółem</t>
  </si>
  <si>
    <t>Doradztwo zawodowe</t>
  </si>
  <si>
    <t>Kwalifikacje:</t>
  </si>
  <si>
    <t>tygodniowo</t>
  </si>
  <si>
    <t>Matematyka R</t>
  </si>
  <si>
    <t>Informatyka R</t>
  </si>
  <si>
    <t>Suma godzin przedmiotów zawodowych</t>
  </si>
  <si>
    <t>Korespondencja sztuk</t>
  </si>
  <si>
    <t>Zajęcia sportowe - piłka ręczna</t>
  </si>
  <si>
    <t>Podbudowa programowa: szkoła podstawowa</t>
  </si>
  <si>
    <t>V</t>
  </si>
  <si>
    <t>Podstawa podstawa programowa od 2019 r.</t>
  </si>
  <si>
    <t>Podstawy przedsiębiorczości</t>
  </si>
  <si>
    <t>Razem przedmioty w zakresie podstawowym i zajęcia z wychowawcą</t>
  </si>
  <si>
    <t>Kształcenie zawodowe:</t>
  </si>
  <si>
    <t>Razem przedmioty w zakresie podstawowym 
i zajęcia z wychowawcą</t>
  </si>
  <si>
    <t>TKO.06. Montaż i eksploatacja środków transportu szynowego</t>
  </si>
  <si>
    <t>TKO.05. Montaż i eksploatacja sieci zasilających oraz trakcji elektrycznej</t>
  </si>
  <si>
    <t>Praktyka zawodowa w klasie III i IV łącznie w wymiarze 8 tygodni (280 godzin)</t>
  </si>
  <si>
    <t>INF.02. Administracja i eksploatacja systemów komputerowych, urządzeń peryferyjnych i lokalnych sieci komputerowych</t>
  </si>
  <si>
    <t>INF.03. Tworzenie i administrowanie stronami i aplikacjami internetowymi oraz bazami danych</t>
  </si>
  <si>
    <t>łącznie godz.</t>
  </si>
  <si>
    <t>2.2. Podstawy informatyki</t>
  </si>
  <si>
    <t>2.1. Bezpieczeństwo i higiena pracy</t>
  </si>
  <si>
    <t>2.3. Przygotowanie stanowiska komputerowego do pracy</t>
  </si>
  <si>
    <t>2.4. Eksploatacja urządzeń peryferyjnych</t>
  </si>
  <si>
    <t>2.5. Naprawa urządzeń techniki komputerowej</t>
  </si>
  <si>
    <t>2.7. Eksploatacja urządzeń sieciowych</t>
  </si>
  <si>
    <t>2.8. Administrowanie serwerowymi systemami operacyjnymi</t>
  </si>
  <si>
    <t>3.4. Projektowanie i administrowanie bazami danych</t>
  </si>
  <si>
    <t>3.5. Programowanie aplikacji internetowych</t>
  </si>
  <si>
    <t>3.3. Projektowanie stron internetowych</t>
  </si>
  <si>
    <t>2.6. Montaż i eksploatacja lokalnej sieci komputerowej</t>
  </si>
  <si>
    <t>Fizyka R</t>
  </si>
  <si>
    <t>tygod.</t>
  </si>
  <si>
    <t xml:space="preserve">Egzamin potwierdzający pierwszą kwalifikację (TKO.05.) odbywa się pod koniec klasy trzeciej </t>
  </si>
  <si>
    <t>5R</t>
  </si>
  <si>
    <t>10R</t>
  </si>
  <si>
    <t xml:space="preserve">Egzamin potwierdzający pierwszą kwalifikację (INF.02.) odbywa się pod koniec klasy trzeciej </t>
  </si>
  <si>
    <t>Zajęcia edukacyjne</t>
  </si>
  <si>
    <t>Fizyka</t>
  </si>
  <si>
    <t>3.2. Podstawy informatyki</t>
  </si>
  <si>
    <t>INF.04. Projektowanie, programowanie i testowanie aplikacji</t>
  </si>
  <si>
    <t>4.3. Projektowanie oprogramowania</t>
  </si>
  <si>
    <t>4.4. Projektowanie obiektowe</t>
  </si>
  <si>
    <t>4.5. Programowanie aplikacji desktopowych</t>
  </si>
  <si>
    <t>4.6. Programowanie aplikacji mobilnych</t>
  </si>
  <si>
    <t>4.8. Testowanie i dokumentowanie aplikacji</t>
  </si>
  <si>
    <t>Suma godzin w 5-letnim cyklu nauczania</t>
  </si>
  <si>
    <t>XI Liceum Ogólnokształcące Sportowe w Gliwicach</t>
  </si>
  <si>
    <t>Miernictwo elektryczne</t>
  </si>
  <si>
    <t>Przedmioty w kształceniu zawodowym teoretycznym</t>
  </si>
  <si>
    <t>Bezpieczeństwo i higiena pracy</t>
  </si>
  <si>
    <t>Język angielski zawodowy</t>
  </si>
  <si>
    <t>Przedmioty w kształceniu zawodowym praktycznym</t>
  </si>
  <si>
    <t>Szkolny plan nauczania dla Technikum nr 1 w Gliwicach dla klasy 1P</t>
  </si>
  <si>
    <t>Zajęcia kształtujące kreatywność</t>
  </si>
  <si>
    <t>ELE.02. Montaż, uruchamianie i konserwacja instalacji, maszyn i urządzeń elektrycznych</t>
  </si>
  <si>
    <t>ELE.05. Eksploatacja maszyn, urządzeń i instalacji elektrycznych</t>
  </si>
  <si>
    <t xml:space="preserve">Egzamin potwierdzający pierwszą kwalifikację (ELE.02.) odbywa się pod koniec klasy trzeciej </t>
  </si>
  <si>
    <t>2.9. Język angielski zawodowy</t>
  </si>
  <si>
    <t>łącznie godzin</t>
  </si>
  <si>
    <r>
      <t>Dysyplina sportowa:</t>
    </r>
    <r>
      <rPr>
        <b/>
        <sz val="12"/>
        <rFont val="Arial CE"/>
        <charset val="238"/>
      </rPr>
      <t xml:space="preserve"> PIŁKA RĘCZNA</t>
    </r>
  </si>
  <si>
    <t>Program przedmiotowy o strukturze spiralnej</t>
  </si>
  <si>
    <t>program nauczania: modułowy</t>
  </si>
  <si>
    <t>Zajęcia rozwijające z biologii</t>
  </si>
  <si>
    <t>Zajęcia rozwijające rozumowanie matematyczne</t>
  </si>
  <si>
    <t>Przedmioty uzupełniające</t>
  </si>
  <si>
    <t>Godziny do dyspozycji dyrektora szkoły</t>
  </si>
  <si>
    <t>Przedmioty w zakresie rozszerzonym</t>
  </si>
  <si>
    <t>V - semestry</t>
  </si>
  <si>
    <t>1680</t>
  </si>
  <si>
    <t>OGÓŁEM</t>
  </si>
  <si>
    <t xml:space="preserve">Egzamin potwierdzający pierwszą kwalifikację (INF.03.) odbywa się pod koniec klasy trzeciej </t>
  </si>
  <si>
    <t>Egzamin potwierdzający drugą kwalifikację (INF.04.) odbywa się pod koniec I półrocza klasy piątej</t>
  </si>
  <si>
    <t>Język angielski III.1.P</t>
  </si>
  <si>
    <t>Język niemiecki III.2.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</si>
  <si>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</si>
  <si>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</si>
  <si>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</si>
  <si>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</si>
  <si>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</si>
  <si>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</si>
  <si>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</si>
  <si>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</si>
  <si>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</si>
  <si>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</si>
  <si>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</si>
  <si>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</si>
  <si>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</si>
  <si>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</si>
  <si>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</si>
  <si>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</si>
  <si>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</si>
  <si>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</si>
  <si>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</si>
  <si>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</si>
  <si>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</si>
  <si>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</si>
  <si>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</si>
  <si>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</si>
  <si>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</si>
  <si>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</si>
  <si>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</si>
  <si>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</si>
  <si>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</si>
  <si>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</si>
  <si>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</si>
  <si>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</si>
  <si>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</si>
  <si>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</si>
  <si>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</si>
  <si>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liczba godzin tygodniowo 
w 4-letnim cyklu nauczania</t>
  </si>
  <si>
    <t>liczba godzin tygodniowo 
w 5-letnim cyklu nauczania</t>
  </si>
  <si>
    <t>Razem obowiązkowe zajęcia edukacyjne 
i zajęcia z wychowawcą</t>
  </si>
  <si>
    <t>Historia i teraźniejszość</t>
  </si>
  <si>
    <t>Klasa 1R</t>
  </si>
  <si>
    <t>Klasa 2R, 3R, 4R</t>
  </si>
  <si>
    <t>Szkolny plan nauczania dla Technikum nr 1 w Gliwicach dla klasy 2A, 2P, 3P, 4P</t>
  </si>
  <si>
    <t>Podstawa podstawa programowa od 2019 r. (HiT)</t>
  </si>
  <si>
    <t>Egzamin potwierdzający drugą kwalifikację (INF.03.) odbywa się pod koniec I półrocza klasy piątej</t>
  </si>
  <si>
    <t>Szkolny plan nauczania dla Technikum nr 1 w Gliwicach dla klasy 2i, 2Ei_2, 3i, 3Ei_2, 4i, 4Ei_2</t>
  </si>
  <si>
    <t>Szkolny plan nauczania dla Technikum nr 1 w Gliwicach dla klasy 1Ei_1</t>
  </si>
  <si>
    <r>
      <t xml:space="preserve">Zawód: </t>
    </r>
    <r>
      <rPr>
        <b/>
        <sz val="12"/>
        <color rgb="FF0000FF"/>
        <rFont val="Czcionka tekstu podstawowego"/>
        <charset val="238"/>
      </rPr>
      <t>TECHNIK ELEKTRYK</t>
    </r>
    <r>
      <rPr>
        <b/>
        <sz val="12"/>
        <color rgb="FF000000"/>
        <rFont val="Czcionka tekstu podstawowego"/>
        <charset val="238"/>
      </rPr>
      <t xml:space="preserve"> symbol zawodu 311303</t>
    </r>
  </si>
  <si>
    <t>ELE.05. Eksploatacjainstalacji, maszyn i urządzeń elektrycznych</t>
  </si>
  <si>
    <t>Egzamin potwierdzający drugą kwalifikację ELE.05.) odbywa się pod koniec I półrocza klasy piątej</t>
  </si>
  <si>
    <t>Szkolny plan nauczania dla Technikum nr 1 w Gliwicach dla klasy 2Ei_1</t>
  </si>
  <si>
    <r>
      <rPr>
        <b/>
        <sz val="12"/>
        <rFont val="Arial CE"/>
        <charset val="238"/>
      </rPr>
      <t xml:space="preserve">Zawód:  </t>
    </r>
    <r>
      <rPr>
        <b/>
        <sz val="12"/>
        <color rgb="FF0000FF"/>
        <rFont val="Arial CE"/>
        <family val="2"/>
        <charset val="238"/>
      </rPr>
      <t>TECHNIK ELEKTROENERGETYK TRANSPORTU SZYNOWEGO</t>
    </r>
    <r>
      <rPr>
        <b/>
        <sz val="12"/>
        <rFont val="Arial CE"/>
        <charset val="238"/>
      </rPr>
      <t xml:space="preserve">  symbol zawodu 311302</t>
    </r>
  </si>
  <si>
    <t>Program nauczania przedmiotowy</t>
  </si>
  <si>
    <t>Egzamin potwierdzający drugą kwalifikację (TKO.06.) odbywa się pod koniec I półrocza klasy piątej</t>
  </si>
  <si>
    <t>w tym zaj. prakt.</t>
  </si>
  <si>
    <t>4.7. Programowanie aplikacji zawansowanych webowych</t>
  </si>
  <si>
    <t>Lp</t>
  </si>
  <si>
    <r>
      <t xml:space="preserve">Zawód: </t>
    </r>
    <r>
      <rPr>
        <b/>
        <sz val="12"/>
        <color rgb="FF0000FF"/>
        <rFont val="Czcionka tekstu podstawowego"/>
        <charset val="238"/>
      </rPr>
      <t>TECHNIK PROGRAMISTA</t>
    </r>
    <r>
      <rPr>
        <b/>
        <sz val="12"/>
        <color rgb="FF000000"/>
        <rFont val="Czcionka tekstu podstawowego"/>
        <charset val="238"/>
      </rPr>
      <t xml:space="preserve"> symbol zawodu 351406</t>
    </r>
  </si>
  <si>
    <r>
      <t xml:space="preserve">Zawód: </t>
    </r>
    <r>
      <rPr>
        <b/>
        <sz val="12"/>
        <color rgb="FF0000FF"/>
        <rFont val="Czcionka tekstu podstawowego"/>
        <charset val="238"/>
      </rPr>
      <t>TECHNIK INFORMATYK</t>
    </r>
    <r>
      <rPr>
        <b/>
        <sz val="12"/>
        <color rgb="FF000000"/>
        <rFont val="Czcionka tekstu podstawowego"/>
        <charset val="238"/>
      </rPr>
      <t xml:space="preserve"> symbol zawodu 351203</t>
    </r>
  </si>
  <si>
    <t>Podstawa programowa od 2019 r. (HiT)</t>
  </si>
  <si>
    <t>Podstawa programowa od 2019 r.</t>
  </si>
  <si>
    <t>K1</t>
  </si>
  <si>
    <t>K2</t>
  </si>
  <si>
    <t xml:space="preserve">Zajęcia edukacyjne </t>
  </si>
  <si>
    <t>Zajęcia obowiązkowe</t>
  </si>
  <si>
    <t>Wiedza o kulturze</t>
  </si>
  <si>
    <t>Podstawy  przedsiębiorczości</t>
  </si>
  <si>
    <t>Historia i społeczeństwo</t>
  </si>
  <si>
    <t>Suma godzin przedmiotów ogólnych</t>
  </si>
  <si>
    <t xml:space="preserve">Przedmioty w kształceniu zawodowym: </t>
  </si>
  <si>
    <t xml:space="preserve">Suma godzin w 4-letnim cyklu nauczania </t>
  </si>
  <si>
    <t>Zajęcia nieobowiązkowe</t>
  </si>
  <si>
    <t>Egzamin potwierdzający pierwszą kwalifikację (K.1) odbywa się pod koniec klasy trzeciej</t>
  </si>
  <si>
    <t>Podbudowa programowa: gimnazjum</t>
  </si>
  <si>
    <t>Łączna liczba godzin</t>
  </si>
  <si>
    <t xml:space="preserve">Eksploatacja środków transportu szynowego </t>
  </si>
  <si>
    <t>Praktyki zawodowe ogółem 8 tygodni 320 godz.</t>
  </si>
  <si>
    <t>Przedmioty w zakresie rozszerzonym:</t>
  </si>
  <si>
    <t>Egzamin potwierdzający drugą kwalifikację (INF.03.) odbywa się pod koniec I sem. klasy piątej</t>
  </si>
  <si>
    <r>
      <t xml:space="preserve">Zawód: </t>
    </r>
    <r>
      <rPr>
        <b/>
        <sz val="12"/>
        <color rgb="FF0000FF"/>
        <rFont val="Arial"/>
        <family val="2"/>
        <charset val="238"/>
      </rPr>
      <t>TECHNIK INFORMATYK,</t>
    </r>
    <r>
      <rPr>
        <b/>
        <sz val="12"/>
        <color rgb="FF000000"/>
        <rFont val="Arial"/>
        <family val="2"/>
        <charset val="238"/>
      </rPr>
      <t xml:space="preserve"> </t>
    </r>
    <r>
      <rPr>
        <sz val="12"/>
        <color rgb="FF000000"/>
        <rFont val="Arial"/>
        <family val="2"/>
        <charset val="238"/>
      </rPr>
      <t>symbol</t>
    </r>
    <r>
      <rPr>
        <b/>
        <sz val="12"/>
        <color rgb="FF000000"/>
        <rFont val="Arial"/>
        <family val="2"/>
        <charset val="238"/>
      </rPr>
      <t xml:space="preserve"> zawodu 311203 </t>
    </r>
  </si>
  <si>
    <r>
      <t xml:space="preserve">Zawód: </t>
    </r>
    <r>
      <rPr>
        <b/>
        <sz val="12"/>
        <color indexed="12"/>
        <rFont val="Arial"/>
        <family val="2"/>
        <charset val="238"/>
      </rPr>
      <t>TECHNIK ELEKTROENERGETYK TRANSPORTU SZYNOWEGO,</t>
    </r>
    <r>
      <rPr>
        <b/>
        <sz val="12"/>
        <color indexed="8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>symbol</t>
    </r>
    <r>
      <rPr>
        <b/>
        <sz val="12"/>
        <color indexed="8"/>
        <rFont val="Arial"/>
        <family val="2"/>
        <charset val="238"/>
      </rPr>
      <t xml:space="preserve"> zawodu 311302 </t>
    </r>
  </si>
  <si>
    <t>program nauczania: przedmiotowy</t>
  </si>
  <si>
    <t>Montaż i eksploatacja sieci zasilających oraz trakcji elektrycznej TKO.05 (530 godz.)</t>
  </si>
  <si>
    <t>Montaż i eksploatacja środków transportu szynowego TKO.06 (820 godz.)</t>
  </si>
  <si>
    <t>Podstawy  elektrotechniki</t>
  </si>
  <si>
    <t>Technologia transportu kolejowego</t>
  </si>
  <si>
    <t>Przygotowanie do licencji maszynisty</t>
  </si>
  <si>
    <t xml:space="preserve">Maszyny elektryczne </t>
  </si>
  <si>
    <t>Montaż i eksploatacja trakcji elektrycznej</t>
  </si>
  <si>
    <t>Montaż i eksploatacja sieci zasilających</t>
  </si>
  <si>
    <t>Montaż środków transportu szynowego.</t>
  </si>
  <si>
    <t>Egzamin potwierdzający drugą kwalifikację (K.2) odbywa się pod koniec I sem. kl. czwartej</t>
  </si>
  <si>
    <t>Szkolny plan nauczania dla Technikum nr 1 w Gliwicach dla klasy 4 B, 4 CI_2, 4 D</t>
  </si>
  <si>
    <t>Szkolny plan nauczania dla Technikum nr 1 w Gliwicach dla klasy 4 CI_1</t>
  </si>
  <si>
    <t>Liczba godzin tygodniowo 
w czteroletnim cyklu nauczania</t>
  </si>
  <si>
    <t>w tym zaj.prakt</t>
  </si>
  <si>
    <t>Szkolny plan nauczania dla Technikum nr 1 w Gliwicach dla klasy 1i, 1Ei_2</t>
  </si>
  <si>
    <t>1*</t>
  </si>
  <si>
    <t>* Przedmiot jest realizowany w klasie IV nie dłużej niż do końca stycznia, z zachowaniem wymiaru godzin określonego na realizację tego przedmiotu w tej klasie.</t>
  </si>
  <si>
    <t>* Przedmiot jest realizowany w klasie V nie dłużej niż do końca stycznia, z zachowaniem wymiaru godzin określonego na realizację tego przedmiotu w tej klasie.</t>
  </si>
  <si>
    <t>Godziny stanowiące różnicę między sumą godzin obowiązkowych zajęć edukacyjnych z zakresu kształcenia zawodowego a minimalną liczbą godzin kształcenia zawodowego dla kwalifikacji wyodrębnionych w zawodzie, określoną w podstawie programowej kształcenia w zawodzie szkolnictwa branżowego, będą przeznaczane na zwiększenie liczby godzin obowiązkowych zajęć edukacyjnych z zakresu kształcenia w zawodzie.</t>
  </si>
  <si>
    <t>2.9., 3.6. Język angielski zawodowy</t>
  </si>
  <si>
    <t>2.1., 3.1. Bezpieczeństwo i higiena pracy</t>
  </si>
  <si>
    <t>3.1., 4.1. Bezpieczeństwo i higiena pracy</t>
  </si>
  <si>
    <t>3.6., 4.9. Język angielski zawodowy</t>
  </si>
  <si>
    <t>Godziny stanowiące różnicę między sumą godzin obowiązkowych zajęć edukacyjnych z zakresu kształcenia zawodowego a minimalną liczbą godzin kształcenia zawodowego dla kwalifikacji wyodrębnionych w zawodzie, określoną w podstawie programowej kształcenia w zawodzie szkolnictwa branżowego, zostały przeznaczone na zwiększenie liczby godzin obowiązkowych zajęć edukacyjnych z zakresu kształcenia w zawodzie.</t>
  </si>
  <si>
    <t>2.1., 3.1 Bezpieczeństwo i higiena pracy</t>
  </si>
  <si>
    <t>5.1., 6.1. Bezpieczeństwo i higiena pracy</t>
  </si>
  <si>
    <t>5.2., 6.5. Podstawy elektrotechniki</t>
  </si>
  <si>
    <t>5.2., 6.5. Technologia transportu kolejowego</t>
  </si>
  <si>
    <t>6.5. Przygotowanie do licencji maszynisty</t>
  </si>
  <si>
    <t>6.1., 6.5. Maszyny elektryczne</t>
  </si>
  <si>
    <t>5.5., 6.6. Język angielski zawodowy</t>
  </si>
  <si>
    <t>6.3. Montaż środków transportu szynowego</t>
  </si>
  <si>
    <t>5.2. Miernictwo elektryczne</t>
  </si>
  <si>
    <t>6.4. Eksploatacja środków transportu szynowego</t>
  </si>
  <si>
    <t>5.1, 5.3. Montaż i eksploatacja sieci zasilających</t>
  </si>
  <si>
    <t>5.1., 5.4. Montaż i eksploatacja trakcji elektrycznej</t>
  </si>
  <si>
    <t>ELE.05. Eksploatacja instalacji, maszyn i urządzeń elektrycznych</t>
  </si>
  <si>
    <t>2.1., 5.1. Bezpieczeństwo i higiena pracy</t>
  </si>
  <si>
    <t>2.2. Podstawy elektrotechniki i elektroniki</t>
  </si>
  <si>
    <t>2.4., 5.4. Maszyny i urządzenia elektryczne</t>
  </si>
  <si>
    <t>2.3., 5.3. Użytkowanie instalacji elektrycznych</t>
  </si>
  <si>
    <t>2.4., 5.4. Użytkowanie maszyn i urządzeń elektrycznych</t>
  </si>
  <si>
    <t>2.5., 5.5. Język angielski zawodowy</t>
  </si>
  <si>
    <t>2.3. Montaż i konserwacja instalacji elektrycznych</t>
  </si>
  <si>
    <t>2.4. Montaż i konserwacja maszyn i urządzeń elektrycznych</t>
  </si>
  <si>
    <t>2.2., 2.3., 5.3. Pomiary elektryczne</t>
  </si>
  <si>
    <t>5.3. Eksploatacja instalacji elektrycznych</t>
  </si>
  <si>
    <t>5.4. Eksploatacja maszyn i urządzeń elektrycznych</t>
  </si>
  <si>
    <t>w tym zaj.prakt.</t>
  </si>
  <si>
    <t>2.3., 5.3. Instalacje elektryczne</t>
  </si>
  <si>
    <t>Szkolny plan nauczania dla Technikum nr 1 w Gliwicach dla klasy 4Ei_1</t>
  </si>
  <si>
    <t>Szkolny plan nauczania dla Technikum nr 1 w Gliwicach dla klasy 3Ei_1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</si>
</sst>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zcionka tekstu podstawowego"/>
      <family val="2"/>
      <charset val="238"/>
    </font>
    <font>
      <b/>
      <sz val="14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4"/>
      <name val="Czcionka tekstu podstawowego"/>
      <family val="2"/>
      <charset val="238"/>
    </font>
    <font>
      <b/>
      <sz val="12"/>
      <color indexed="4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7"/>
      <color indexed="63"/>
      <name val="Times New Roman"/>
      <family val="1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12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theme="1"/>
      <name val="Czcionka tekstu podstawowego"/>
      <charset val="238"/>
    </font>
    <font>
      <b/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</font>
    <font>
      <sz val="11"/>
      <color rgb="FF000000"/>
      <name val="Czcionka tekstu podstawowego"/>
      <family val="2"/>
      <charset val="238"/>
    </font>
    <font>
      <b/>
      <sz val="14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Arial"/>
      <family val="2"/>
      <charset val="238"/>
    </font>
    <font>
      <sz val="7"/>
      <color rgb="FF333333"/>
      <name val="Times New Roman"/>
      <family val="1"/>
      <charset val="1"/>
    </font>
    <font>
      <b/>
      <sz val="12"/>
      <color theme="1"/>
      <name val="Czcionka tekstu podstawowego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FF"/>
      <name val="Arial CE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12"/>
      <color rgb="FF000000"/>
      <name val="Czcionka tekstu podstawowego"/>
      <charset val="238"/>
    </font>
    <font>
      <b/>
      <sz val="12"/>
      <color rgb="FF0000FF"/>
      <name val="Czcionka tekstu podstawowego"/>
      <charset val="238"/>
    </font>
    <font>
      <b/>
      <sz val="12"/>
      <color rgb="FF0000FF"/>
      <name val="Arial CE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.5"/>
      <color rgb="FF000000"/>
      <name val="Arial"/>
      <family val="2"/>
      <charset val="238"/>
    </font>
    <font>
      <b/>
      <sz val="12"/>
      <color rgb="FFFF0000"/>
      <name val="Arial CE"/>
      <family val="2"/>
      <charset val="238"/>
    </font>
    <font>
      <sz val="12"/>
      <color rgb="FF000000"/>
      <name val="Czcionka tekstu podstawowego"/>
      <family val="2"/>
      <charset val="238"/>
    </font>
    <font>
      <b/>
      <sz val="15"/>
      <name val="Arial CE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5"/>
      <color indexed="10"/>
      <name val="Arial CE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3366FF"/>
      <name val="Arial CE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0"/>
      <color rgb="FFFF0000"/>
      <name val="Arial CE"/>
      <family val="2"/>
      <charset val="238"/>
    </font>
    <font>
      <sz val="11"/>
      <color rgb="FF333333"/>
      <name val="Arial CE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1"/>
      <color indexed="10"/>
      <name val="Arial CE"/>
      <family val="2"/>
      <charset val="238"/>
    </font>
    <font>
      <sz val="11"/>
      <color indexed="63"/>
      <name val="Arial CE"/>
      <charset val="238"/>
    </font>
    <font>
      <b/>
      <sz val="11"/>
      <color indexed="63"/>
      <name val="Arial CE"/>
      <charset val="238"/>
    </font>
    <font>
      <b/>
      <sz val="11"/>
      <color rgb="FFFF0000"/>
      <name val="Arial CE"/>
      <charset val="238"/>
    </font>
    <font>
      <sz val="11"/>
      <name val="Arial CE"/>
      <charset val="238"/>
    </font>
    <font>
      <sz val="11"/>
      <color rgb="FF333333"/>
      <name val="Arial CE"/>
      <charset val="238"/>
    </font>
    <font>
      <b/>
      <sz val="11"/>
      <color rgb="FF333333"/>
      <name val="Arial CE"/>
      <charset val="238"/>
    </font>
    <font>
      <b/>
      <sz val="15"/>
      <color rgb="FFFF0000"/>
      <name val="Arial CE"/>
      <family val="2"/>
      <charset val="238"/>
    </font>
    <font>
      <sz val="10"/>
      <color theme="1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9" fontId="8" fillId="0" borderId="0" applyNumberFormat="0" applyFill="0" applyBorder="0" applyAlignment="0" applyProtection="0"/>
    <xf numFmtId="0" fontId="13" fillId="0" borderId="0"/>
    <xf numFmtId="0" fontId="30" fillId="0" borderId="0" applyBorder="0" applyProtection="0"/>
    <xf numFmtId="0" fontId="24" fillId="0" borderId="0"/>
    <xf numFmtId="0" fontId="18" fillId="0" borderId="0"/>
  </cellStyleXfs>
  <cellXfs count="683">
    <xf numFmtId="0" fontId="0" fillId="0" borderId="0" xfId="0"/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3" borderId="0" xfId="0" applyFill="1"/>
    <xf numFmtId="0" fontId="5" fillId="0" borderId="1" xfId="0" applyFont="1" applyFill="1" applyBorder="1" applyAlignment="1">
      <alignment horizontal="left" vertical="center" wrapText="1"/>
    </xf>
    <xf numFmtId="0" fontId="25" fillId="0" borderId="0" xfId="4" applyFont="1"/>
    <xf numFmtId="0" fontId="25" fillId="0" borderId="0" xfId="4" applyFont="1" applyBorder="1" applyAlignment="1"/>
    <xf numFmtId="0" fontId="25" fillId="0" borderId="0" xfId="4" applyFont="1" applyBorder="1" applyAlignment="1">
      <alignment horizontal="center"/>
    </xf>
    <xf numFmtId="0" fontId="21" fillId="0" borderId="0" xfId="3" applyFont="1" applyProtection="1"/>
    <xf numFmtId="0" fontId="22" fillId="0" borderId="0" xfId="4" applyFont="1" applyBorder="1" applyAlignment="1">
      <alignment horizontal="center" wrapText="1"/>
    </xf>
    <xf numFmtId="0" fontId="29" fillId="0" borderId="0" xfId="3" applyFont="1"/>
    <xf numFmtId="0" fontId="15" fillId="0" borderId="0" xfId="3" applyFont="1" applyAlignment="1">
      <alignment horizontal="center"/>
    </xf>
    <xf numFmtId="0" fontId="21" fillId="0" borderId="0" xfId="3" applyFont="1" applyAlignment="1" applyProtection="1"/>
    <xf numFmtId="0" fontId="16" fillId="0" borderId="0" xfId="3" applyFont="1" applyAlignment="1" applyProtection="1"/>
    <xf numFmtId="0" fontId="29" fillId="0" borderId="0" xfId="3" applyFont="1" applyAlignment="1" applyProtection="1"/>
    <xf numFmtId="0" fontId="15" fillId="0" borderId="0" xfId="3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0" fillId="0" borderId="1" xfId="0" applyFont="1" applyBorder="1"/>
    <xf numFmtId="0" fontId="0" fillId="0" borderId="0" xfId="0"/>
    <xf numFmtId="0" fontId="0" fillId="0" borderId="1" xfId="0" applyBorder="1"/>
    <xf numFmtId="0" fontId="24" fillId="0" borderId="0" xfId="4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/>
    <xf numFmtId="0" fontId="22" fillId="0" borderId="0" xfId="4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0" fillId="0" borderId="36" xfId="0" applyBorder="1"/>
    <xf numFmtId="0" fontId="19" fillId="0" borderId="0" xfId="0" applyFont="1" applyBorder="1" applyAlignment="1"/>
    <xf numFmtId="0" fontId="19" fillId="0" borderId="0" xfId="0" applyFont="1"/>
    <xf numFmtId="0" fontId="22" fillId="0" borderId="0" xfId="4" applyFont="1" applyBorder="1" applyAlignment="1">
      <alignment horizontal="left" wrapText="1"/>
    </xf>
    <xf numFmtId="0" fontId="7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7" fillId="0" borderId="52" xfId="0" applyFont="1" applyFill="1" applyBorder="1" applyAlignment="1">
      <alignment horizontal="center" vertical="center"/>
    </xf>
    <xf numFmtId="0" fontId="0" fillId="0" borderId="0" xfId="0" applyFill="1"/>
    <xf numFmtId="0" fontId="5" fillId="3" borderId="5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wrapText="1"/>
    </xf>
    <xf numFmtId="0" fontId="5" fillId="3" borderId="6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1" fillId="0" borderId="74" xfId="0" applyFont="1" applyBorder="1" applyAlignment="1">
      <alignment vertical="center" wrapText="1"/>
    </xf>
    <xf numFmtId="0" fontId="0" fillId="0" borderId="0" xfId="0" applyFill="1" applyBorder="1"/>
    <xf numFmtId="0" fontId="10" fillId="0" borderId="80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0" fillId="0" borderId="0" xfId="0" applyAlignment="1">
      <alignment vertical="center"/>
    </xf>
    <xf numFmtId="0" fontId="24" fillId="0" borderId="0" xfId="4" applyFill="1"/>
    <xf numFmtId="0" fontId="15" fillId="2" borderId="82" xfId="4" applyFont="1" applyFill="1" applyBorder="1" applyAlignment="1">
      <alignment horizontal="center" vertical="center" wrapText="1"/>
    </xf>
    <xf numFmtId="0" fontId="32" fillId="2" borderId="84" xfId="4" applyFont="1" applyFill="1" applyBorder="1" applyAlignment="1">
      <alignment horizontal="center" vertical="center"/>
    </xf>
    <xf numFmtId="49" fontId="16" fillId="0" borderId="25" xfId="3" applyNumberFormat="1" applyFont="1" applyFill="1" applyBorder="1" applyAlignment="1" applyProtection="1">
      <alignment horizontal="left" vertical="center"/>
    </xf>
    <xf numFmtId="49" fontId="34" fillId="0" borderId="26" xfId="3" applyNumberFormat="1" applyFont="1" applyBorder="1" applyAlignment="1" applyProtection="1">
      <alignment horizontal="center" vertical="center" wrapText="1"/>
    </xf>
    <xf numFmtId="49" fontId="15" fillId="9" borderId="87" xfId="3" applyNumberFormat="1" applyFont="1" applyFill="1" applyBorder="1" applyAlignment="1" applyProtection="1">
      <alignment horizontal="left" vertical="center"/>
    </xf>
    <xf numFmtId="0" fontId="16" fillId="0" borderId="92" xfId="4" applyFont="1" applyBorder="1" applyAlignment="1">
      <alignment horizontal="left" vertical="center" wrapText="1"/>
    </xf>
    <xf numFmtId="0" fontId="16" fillId="0" borderId="90" xfId="4" applyFont="1" applyBorder="1" applyAlignment="1">
      <alignment horizontal="left" vertical="center" wrapText="1"/>
    </xf>
    <xf numFmtId="0" fontId="16" fillId="0" borderId="90" xfId="4" applyFont="1" applyBorder="1" applyAlignment="1">
      <alignment horizontal="center" vertical="center" wrapText="1"/>
    </xf>
    <xf numFmtId="0" fontId="16" fillId="0" borderId="20" xfId="4" applyFont="1" applyBorder="1" applyAlignment="1">
      <alignment vertical="center"/>
    </xf>
    <xf numFmtId="0" fontId="16" fillId="0" borderId="25" xfId="4" applyFont="1" applyBorder="1" applyAlignment="1">
      <alignment vertical="center" wrapText="1"/>
    </xf>
    <xf numFmtId="0" fontId="16" fillId="0" borderId="26" xfId="4" applyFont="1" applyBorder="1" applyAlignment="1">
      <alignment horizontal="center" vertical="center" wrapText="1"/>
    </xf>
    <xf numFmtId="0" fontId="16" fillId="6" borderId="26" xfId="4" applyFont="1" applyFill="1" applyBorder="1" applyAlignment="1">
      <alignment horizontal="center" vertical="center"/>
    </xf>
    <xf numFmtId="0" fontId="16" fillId="0" borderId="26" xfId="4" applyFont="1" applyBorder="1" applyAlignment="1">
      <alignment horizontal="center" vertical="center"/>
    </xf>
    <xf numFmtId="0" fontId="16" fillId="0" borderId="82" xfId="4" applyFont="1" applyBorder="1" applyAlignment="1">
      <alignment horizontal="center" vertical="center"/>
    </xf>
    <xf numFmtId="0" fontId="16" fillId="4" borderId="26" xfId="4" applyFont="1" applyFill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16" fillId="0" borderId="27" xfId="4" applyFont="1" applyBorder="1" applyAlignment="1">
      <alignment vertical="center"/>
    </xf>
    <xf numFmtId="0" fontId="16" fillId="0" borderId="18" xfId="4" applyFont="1" applyBorder="1" applyAlignment="1">
      <alignment vertical="center" wrapText="1"/>
    </xf>
    <xf numFmtId="0" fontId="16" fillId="6" borderId="17" xfId="4" applyFont="1" applyFill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6" fillId="0" borderId="30" xfId="4" applyFont="1" applyBorder="1" applyAlignment="1">
      <alignment horizontal="center" vertical="center"/>
    </xf>
    <xf numFmtId="0" fontId="16" fillId="4" borderId="17" xfId="4" applyFont="1" applyFill="1" applyBorder="1" applyAlignment="1">
      <alignment horizontal="center" vertical="center"/>
    </xf>
    <xf numFmtId="0" fontId="16" fillId="0" borderId="87" xfId="4" applyFont="1" applyBorder="1" applyAlignment="1">
      <alignment vertical="center" wrapText="1"/>
    </xf>
    <xf numFmtId="0" fontId="16" fillId="2" borderId="82" xfId="4" applyFont="1" applyFill="1" applyBorder="1" applyAlignment="1">
      <alignment horizontal="center" vertical="center"/>
    </xf>
    <xf numFmtId="0" fontId="16" fillId="0" borderId="29" xfId="4" applyFont="1" applyBorder="1" applyAlignment="1">
      <alignment vertical="center" wrapText="1"/>
    </xf>
    <xf numFmtId="0" fontId="16" fillId="0" borderId="27" xfId="4" applyFont="1" applyFill="1" applyBorder="1" applyAlignment="1">
      <alignment vertical="center"/>
    </xf>
    <xf numFmtId="0" fontId="16" fillId="0" borderId="26" xfId="4" applyFont="1" applyFill="1" applyBorder="1" applyAlignment="1">
      <alignment horizontal="center" vertical="center"/>
    </xf>
    <xf numFmtId="0" fontId="16" fillId="0" borderId="82" xfId="4" applyFont="1" applyFill="1" applyBorder="1" applyAlignment="1">
      <alignment horizontal="center" vertical="center"/>
    </xf>
    <xf numFmtId="0" fontId="32" fillId="0" borderId="25" xfId="4" applyFont="1" applyFill="1" applyBorder="1" applyAlignment="1">
      <alignment horizontal="center" vertical="center"/>
    </xf>
    <xf numFmtId="0" fontId="21" fillId="0" borderId="26" xfId="4" applyFont="1" applyBorder="1" applyAlignment="1">
      <alignment vertical="center"/>
    </xf>
    <xf numFmtId="0" fontId="21" fillId="0" borderId="26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49" fontId="32" fillId="0" borderId="26" xfId="4" applyNumberFormat="1" applyFont="1" applyBorder="1" applyAlignment="1">
      <alignment horizontal="center" vertical="center"/>
    </xf>
    <xf numFmtId="0" fontId="15" fillId="5" borderId="26" xfId="4" applyFont="1" applyFill="1" applyBorder="1" applyAlignment="1">
      <alignment horizontal="center" vertical="center"/>
    </xf>
    <xf numFmtId="0" fontId="15" fillId="8" borderId="26" xfId="4" applyFont="1" applyFill="1" applyBorder="1" applyAlignment="1">
      <alignment horizontal="center" vertical="center"/>
    </xf>
    <xf numFmtId="49" fontId="15" fillId="5" borderId="26" xfId="4" applyNumberFormat="1" applyFont="1" applyFill="1" applyBorder="1" applyAlignment="1">
      <alignment horizontal="center" vertical="center"/>
    </xf>
    <xf numFmtId="0" fontId="32" fillId="5" borderId="26" xfId="4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5" fillId="9" borderId="86" xfId="4" applyFont="1" applyFill="1" applyBorder="1" applyAlignment="1">
      <alignment vertical="center"/>
    </xf>
    <xf numFmtId="0" fontId="32" fillId="9" borderId="87" xfId="4" applyFont="1" applyFill="1" applyBorder="1" applyAlignment="1">
      <alignment horizontal="center" vertical="center"/>
    </xf>
    <xf numFmtId="0" fontId="21" fillId="0" borderId="80" xfId="4" applyFont="1" applyBorder="1" applyAlignment="1">
      <alignment vertical="center"/>
    </xf>
    <xf numFmtId="0" fontId="16" fillId="6" borderId="90" xfId="4" applyFont="1" applyFill="1" applyBorder="1" applyAlignment="1">
      <alignment horizontal="center" vertical="center"/>
    </xf>
    <xf numFmtId="0" fontId="16" fillId="0" borderId="90" xfId="4" applyFont="1" applyBorder="1" applyAlignment="1">
      <alignment horizontal="center" vertical="center"/>
    </xf>
    <xf numFmtId="0" fontId="16" fillId="4" borderId="90" xfId="4" applyFont="1" applyFill="1" applyBorder="1" applyAlignment="1">
      <alignment horizontal="center" vertical="center"/>
    </xf>
    <xf numFmtId="0" fontId="32" fillId="0" borderId="90" xfId="4" applyFont="1" applyBorder="1" applyAlignment="1">
      <alignment horizontal="center" vertical="center"/>
    </xf>
    <xf numFmtId="0" fontId="21" fillId="0" borderId="21" xfId="4" applyFont="1" applyBorder="1" applyAlignment="1">
      <alignment vertical="center"/>
    </xf>
    <xf numFmtId="0" fontId="16" fillId="0" borderId="92" xfId="4" applyFont="1" applyBorder="1" applyAlignment="1">
      <alignment horizontal="center" vertical="center"/>
    </xf>
    <xf numFmtId="0" fontId="16" fillId="4" borderId="92" xfId="4" applyFont="1" applyFill="1" applyBorder="1" applyAlignment="1">
      <alignment horizontal="center" vertical="center"/>
    </xf>
    <xf numFmtId="0" fontId="32" fillId="0" borderId="92" xfId="4" applyFont="1" applyBorder="1" applyAlignment="1">
      <alignment horizontal="center" vertical="center"/>
    </xf>
    <xf numFmtId="0" fontId="16" fillId="0" borderId="81" xfId="4" applyFont="1" applyBorder="1" applyAlignment="1">
      <alignment vertical="center"/>
    </xf>
    <xf numFmtId="0" fontId="16" fillId="0" borderId="93" xfId="4" applyFont="1" applyBorder="1" applyAlignment="1">
      <alignment vertical="center" wrapText="1"/>
    </xf>
    <xf numFmtId="0" fontId="16" fillId="0" borderId="83" xfId="4" applyFont="1" applyBorder="1" applyAlignment="1">
      <alignment horizontal="center" vertical="center" wrapText="1"/>
    </xf>
    <xf numFmtId="0" fontId="16" fillId="6" borderId="83" xfId="4" applyFont="1" applyFill="1" applyBorder="1" applyAlignment="1">
      <alignment horizontal="center" vertical="center"/>
    </xf>
    <xf numFmtId="0" fontId="16" fillId="0" borderId="83" xfId="4" applyFont="1" applyBorder="1" applyAlignment="1">
      <alignment horizontal="center" vertical="center"/>
    </xf>
    <xf numFmtId="0" fontId="16" fillId="4" borderId="83" xfId="4" applyFont="1" applyFill="1" applyBorder="1" applyAlignment="1">
      <alignment horizontal="center" vertical="center"/>
    </xf>
    <xf numFmtId="0" fontId="32" fillId="0" borderId="94" xfId="4" applyFont="1" applyBorder="1" applyAlignment="1">
      <alignment horizontal="center" vertical="center"/>
    </xf>
    <xf numFmtId="0" fontId="24" fillId="0" borderId="0" xfId="4" applyAlignment="1">
      <alignment vertical="center"/>
    </xf>
    <xf numFmtId="0" fontId="25" fillId="0" borderId="0" xfId="4" applyFont="1" applyAlignment="1">
      <alignment vertical="center" wrapText="1"/>
    </xf>
    <xf numFmtId="0" fontId="25" fillId="0" borderId="0" xfId="4" applyFont="1" applyAlignment="1">
      <alignment horizontal="center" vertical="center" wrapText="1"/>
    </xf>
    <xf numFmtId="0" fontId="25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5" fillId="0" borderId="0" xfId="4" applyFont="1" applyAlignment="1">
      <alignment vertical="center"/>
    </xf>
    <xf numFmtId="0" fontId="21" fillId="0" borderId="92" xfId="4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/>
    <xf numFmtId="0" fontId="32" fillId="0" borderId="95" xfId="4" applyFont="1" applyBorder="1" applyAlignment="1">
      <alignment horizontal="center" vertical="center"/>
    </xf>
    <xf numFmtId="0" fontId="16" fillId="0" borderId="92" xfId="4" applyFont="1" applyBorder="1" applyAlignment="1">
      <alignment horizontal="center" vertical="center" wrapText="1"/>
    </xf>
    <xf numFmtId="0" fontId="16" fillId="6" borderId="92" xfId="4" applyFont="1" applyFill="1" applyBorder="1" applyAlignment="1">
      <alignment horizontal="center" vertical="center"/>
    </xf>
    <xf numFmtId="0" fontId="16" fillId="0" borderId="21" xfId="4" applyFont="1" applyBorder="1" applyAlignment="1">
      <alignment vertical="center"/>
    </xf>
    <xf numFmtId="0" fontId="16" fillId="0" borderId="95" xfId="4" applyFont="1" applyBorder="1" applyAlignment="1">
      <alignment vertical="center" wrapText="1"/>
    </xf>
    <xf numFmtId="0" fontId="37" fillId="5" borderId="7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 wrapText="1"/>
    </xf>
    <xf numFmtId="0" fontId="40" fillId="2" borderId="69" xfId="0" applyFont="1" applyFill="1" applyBorder="1" applyAlignment="1">
      <alignment horizontal="center" vertical="center" wrapText="1"/>
    </xf>
    <xf numFmtId="0" fontId="11" fillId="0" borderId="90" xfId="0" applyFont="1" applyFill="1" applyBorder="1" applyAlignment="1">
      <alignment horizontal="left" vertical="center" wrapText="1"/>
    </xf>
    <xf numFmtId="0" fontId="5" fillId="3" borderId="90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vertical="center" wrapText="1"/>
    </xf>
    <xf numFmtId="0" fontId="5" fillId="3" borderId="90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15" fillId="4" borderId="26" xfId="4" applyFont="1" applyFill="1" applyBorder="1" applyAlignment="1">
      <alignment horizontal="center" vertical="center"/>
    </xf>
    <xf numFmtId="0" fontId="32" fillId="4" borderId="26" xfId="4" applyFont="1" applyFill="1" applyBorder="1" applyAlignment="1">
      <alignment horizontal="center" vertical="center"/>
    </xf>
    <xf numFmtId="0" fontId="21" fillId="0" borderId="81" xfId="4" applyFont="1" applyBorder="1" applyAlignment="1">
      <alignment vertical="center"/>
    </xf>
    <xf numFmtId="0" fontId="0" fillId="0" borderId="90" xfId="0" applyBorder="1" applyAlignment="1">
      <alignment horizontal="center" vertical="center"/>
    </xf>
    <xf numFmtId="0" fontId="34" fillId="0" borderId="26" xfId="3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4" fillId="0" borderId="0" xfId="2" applyFont="1" applyFill="1" applyBorder="1" applyAlignment="1" applyProtection="1">
      <alignment horizontal="left"/>
    </xf>
    <xf numFmtId="0" fontId="37" fillId="5" borderId="99" xfId="4" applyFont="1" applyFill="1" applyBorder="1" applyAlignment="1">
      <alignment horizontal="center" vertical="center"/>
    </xf>
    <xf numFmtId="0" fontId="21" fillId="0" borderId="95" xfId="4" applyFont="1" applyBorder="1" applyAlignment="1">
      <alignment horizontal="center" vertical="center"/>
    </xf>
    <xf numFmtId="0" fontId="21" fillId="0" borderId="84" xfId="4" applyFont="1" applyBorder="1" applyAlignment="1">
      <alignment horizontal="center" vertical="center"/>
    </xf>
    <xf numFmtId="0" fontId="29" fillId="2" borderId="84" xfId="4" applyFont="1" applyFill="1" applyBorder="1" applyAlignment="1">
      <alignment horizontal="center" vertical="center"/>
    </xf>
    <xf numFmtId="49" fontId="21" fillId="0" borderId="84" xfId="4" applyNumberFormat="1" applyFont="1" applyBorder="1" applyAlignment="1">
      <alignment horizontal="center" vertical="center"/>
    </xf>
    <xf numFmtId="49" fontId="15" fillId="5" borderId="84" xfId="4" applyNumberFormat="1" applyFont="1" applyFill="1" applyBorder="1" applyAlignment="1">
      <alignment horizontal="center" vertical="center"/>
    </xf>
    <xf numFmtId="0" fontId="32" fillId="5" borderId="84" xfId="4" applyFont="1" applyFill="1" applyBorder="1" applyAlignment="1">
      <alignment horizontal="center" vertical="center"/>
    </xf>
    <xf numFmtId="0" fontId="35" fillId="2" borderId="88" xfId="0" applyFont="1" applyFill="1" applyBorder="1" applyAlignment="1">
      <alignment horizontal="center" vertical="center"/>
    </xf>
    <xf numFmtId="0" fontId="21" fillId="0" borderId="84" xfId="4" applyFont="1" applyFill="1" applyBorder="1" applyAlignment="1">
      <alignment horizontal="center" vertical="center"/>
    </xf>
    <xf numFmtId="0" fontId="21" fillId="9" borderId="87" xfId="4" applyFont="1" applyFill="1" applyBorder="1" applyAlignment="1">
      <alignment horizontal="center" vertical="center"/>
    </xf>
    <xf numFmtId="0" fontId="21" fillId="0" borderId="94" xfId="4" applyFont="1" applyBorder="1" applyAlignment="1">
      <alignment horizontal="center" vertical="center"/>
    </xf>
    <xf numFmtId="0" fontId="24" fillId="0" borderId="36" xfId="4" applyBorder="1"/>
    <xf numFmtId="0" fontId="15" fillId="7" borderId="97" xfId="4" applyFont="1" applyFill="1" applyBorder="1" applyAlignment="1">
      <alignment vertical="center"/>
    </xf>
    <xf numFmtId="0" fontId="15" fillId="7" borderId="88" xfId="4" applyFont="1" applyFill="1" applyBorder="1" applyAlignment="1">
      <alignment vertical="center"/>
    </xf>
    <xf numFmtId="0" fontId="15" fillId="7" borderId="91" xfId="4" applyFont="1" applyFill="1" applyBorder="1" applyAlignment="1">
      <alignment vertical="center"/>
    </xf>
    <xf numFmtId="49" fontId="15" fillId="11" borderId="97" xfId="3" applyNumberFormat="1" applyFont="1" applyFill="1" applyBorder="1" applyAlignment="1" applyProtection="1">
      <alignment vertical="center"/>
    </xf>
    <xf numFmtId="49" fontId="15" fillId="11" borderId="88" xfId="3" applyNumberFormat="1" applyFont="1" applyFill="1" applyBorder="1" applyAlignment="1" applyProtection="1">
      <alignment vertical="center"/>
    </xf>
    <xf numFmtId="49" fontId="15" fillId="11" borderId="91" xfId="3" applyNumberFormat="1" applyFont="1" applyFill="1" applyBorder="1" applyAlignment="1" applyProtection="1">
      <alignment vertical="center"/>
    </xf>
    <xf numFmtId="0" fontId="15" fillId="10" borderId="97" xfId="4" applyFont="1" applyFill="1" applyBorder="1" applyAlignment="1">
      <alignment vertical="center"/>
    </xf>
    <xf numFmtId="0" fontId="15" fillId="10" borderId="88" xfId="4" applyFont="1" applyFill="1" applyBorder="1" applyAlignment="1">
      <alignment vertical="center"/>
    </xf>
    <xf numFmtId="0" fontId="15" fillId="10" borderId="91" xfId="4" applyFont="1" applyFill="1" applyBorder="1" applyAlignment="1">
      <alignment vertical="center"/>
    </xf>
    <xf numFmtId="0" fontId="24" fillId="0" borderId="100" xfId="4" applyBorder="1"/>
    <xf numFmtId="0" fontId="24" fillId="0" borderId="61" xfId="4" applyFill="1" applyBorder="1"/>
    <xf numFmtId="0" fontId="24" fillId="0" borderId="71" xfId="4" applyBorder="1"/>
    <xf numFmtId="0" fontId="24" fillId="0" borderId="100" xfId="4" applyFill="1" applyBorder="1"/>
    <xf numFmtId="0" fontId="24" fillId="0" borderId="101" xfId="4" applyBorder="1"/>
    <xf numFmtId="0" fontId="16" fillId="0" borderId="36" xfId="3" applyFont="1" applyBorder="1" applyAlignment="1" applyProtection="1"/>
    <xf numFmtId="0" fontId="24" fillId="0" borderId="103" xfId="4" applyBorder="1"/>
    <xf numFmtId="0" fontId="24" fillId="0" borderId="104" xfId="4" applyBorder="1"/>
    <xf numFmtId="49" fontId="15" fillId="8" borderId="84" xfId="4" applyNumberFormat="1" applyFont="1" applyFill="1" applyBorder="1" applyAlignment="1">
      <alignment horizontal="center" vertical="center"/>
    </xf>
    <xf numFmtId="0" fontId="32" fillId="8" borderId="84" xfId="4" applyFont="1" applyFill="1" applyBorder="1" applyAlignment="1">
      <alignment horizontal="center" vertical="center"/>
    </xf>
    <xf numFmtId="0" fontId="44" fillId="4" borderId="96" xfId="4" applyFont="1" applyFill="1" applyBorder="1" applyAlignment="1">
      <alignment horizontal="center" vertical="center"/>
    </xf>
    <xf numFmtId="0" fontId="5" fillId="0" borderId="81" xfId="0" applyFont="1" applyBorder="1" applyAlignment="1">
      <alignment vertical="center"/>
    </xf>
    <xf numFmtId="0" fontId="5" fillId="0" borderId="83" xfId="0" applyFont="1" applyFill="1" applyBorder="1" applyAlignment="1">
      <alignment vertical="center" wrapText="1"/>
    </xf>
    <xf numFmtId="0" fontId="5" fillId="3" borderId="83" xfId="0" applyFont="1" applyFill="1" applyBorder="1" applyAlignment="1">
      <alignment horizontal="left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5" fillId="0" borderId="86" xfId="0" applyFont="1" applyBorder="1" applyAlignment="1">
      <alignment vertical="center"/>
    </xf>
    <xf numFmtId="0" fontId="36" fillId="5" borderId="96" xfId="4" applyFont="1" applyFill="1" applyBorder="1" applyAlignment="1">
      <alignment horizontal="center" vertical="center"/>
    </xf>
    <xf numFmtId="0" fontId="36" fillId="5" borderId="99" xfId="4" applyFont="1" applyFill="1" applyBorder="1" applyAlignment="1">
      <alignment horizontal="center" vertical="center"/>
    </xf>
    <xf numFmtId="0" fontId="15" fillId="7" borderId="91" xfId="4" applyFont="1" applyFill="1" applyBorder="1" applyAlignment="1">
      <alignment horizontal="center" vertical="center"/>
    </xf>
    <xf numFmtId="0" fontId="25" fillId="0" borderId="85" xfId="4" applyFont="1" applyBorder="1" applyAlignment="1">
      <alignment horizontal="center" vertical="center"/>
    </xf>
    <xf numFmtId="1" fontId="25" fillId="0" borderId="0" xfId="4" applyNumberFormat="1" applyFont="1"/>
    <xf numFmtId="0" fontId="25" fillId="0" borderId="85" xfId="4" applyNumberFormat="1" applyFont="1" applyBorder="1" applyAlignment="1">
      <alignment horizontal="center" vertical="center"/>
    </xf>
    <xf numFmtId="0" fontId="24" fillId="0" borderId="85" xfId="4" applyNumberFormat="1" applyBorder="1" applyAlignment="1">
      <alignment horizontal="center" vertical="center"/>
    </xf>
    <xf numFmtId="0" fontId="28" fillId="4" borderId="85" xfId="4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8" fillId="0" borderId="0" xfId="4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vertical="center"/>
    </xf>
    <xf numFmtId="0" fontId="0" fillId="0" borderId="10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45" fillId="4" borderId="96" xfId="4" applyFont="1" applyFill="1" applyBorder="1" applyAlignment="1">
      <alignment horizontal="center" vertical="center"/>
    </xf>
    <xf numFmtId="0" fontId="26" fillId="0" borderId="0" xfId="4" applyFont="1" applyFill="1" applyBorder="1" applyAlignment="1">
      <alignment wrapText="1"/>
    </xf>
    <xf numFmtId="0" fontId="46" fillId="5" borderId="99" xfId="4" applyFont="1" applyFill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2" borderId="76" xfId="0" applyFont="1" applyFill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47" fillId="0" borderId="0" xfId="4" applyFont="1" applyBorder="1" applyAlignment="1">
      <alignment horizontal="center" wrapText="1"/>
    </xf>
    <xf numFmtId="0" fontId="48" fillId="0" borderId="0" xfId="4" applyFont="1" applyBorder="1" applyAlignment="1"/>
    <xf numFmtId="0" fontId="41" fillId="0" borderId="0" xfId="3" applyFont="1" applyAlignment="1" applyProtection="1"/>
    <xf numFmtId="0" fontId="5" fillId="0" borderId="0" xfId="0" applyFont="1" applyBorder="1" applyAlignment="1">
      <alignment horizontal="left" vertical="center" wrapText="1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50" fillId="0" borderId="0" xfId="2" applyFont="1" applyFill="1" applyAlignment="1" applyProtection="1">
      <alignment vertical="center"/>
    </xf>
    <xf numFmtId="0" fontId="51" fillId="0" borderId="0" xfId="2" applyFont="1" applyFill="1" applyAlignment="1" applyProtection="1">
      <alignment vertical="center"/>
    </xf>
    <xf numFmtId="0" fontId="14" fillId="0" borderId="0" xfId="2" applyFont="1" applyFill="1" applyAlignment="1" applyProtection="1">
      <alignment vertical="center"/>
    </xf>
    <xf numFmtId="0" fontId="15" fillId="0" borderId="0" xfId="2" applyFont="1" applyAlignment="1">
      <alignment vertical="center"/>
    </xf>
    <xf numFmtId="0" fontId="53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Font="1" applyFill="1" applyBorder="1"/>
    <xf numFmtId="0" fontId="26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57" fillId="0" borderId="0" xfId="2" applyFont="1" applyFill="1" applyBorder="1" applyProtection="1"/>
    <xf numFmtId="0" fontId="59" fillId="0" borderId="0" xfId="2" applyFont="1" applyFill="1" applyBorder="1" applyProtection="1"/>
    <xf numFmtId="0" fontId="60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20" fillId="14" borderId="0" xfId="0" applyFont="1" applyFill="1" applyBorder="1" applyAlignment="1"/>
    <xf numFmtId="0" fontId="61" fillId="14" borderId="0" xfId="0" applyFont="1" applyFill="1" applyBorder="1"/>
    <xf numFmtId="0" fontId="15" fillId="0" borderId="0" xfId="2" applyFont="1" applyFill="1" applyBorder="1"/>
    <xf numFmtId="0" fontId="21" fillId="0" borderId="0" xfId="2" applyFont="1" applyFill="1" applyBorder="1" applyAlignment="1" applyProtection="1"/>
    <xf numFmtId="0" fontId="16" fillId="0" borderId="0" xfId="2" applyFont="1" applyFill="1" applyBorder="1" applyAlignment="1" applyProtection="1"/>
    <xf numFmtId="0" fontId="54" fillId="0" borderId="0" xfId="2" applyFont="1" applyFill="1" applyBorder="1" applyAlignment="1" applyProtection="1"/>
    <xf numFmtId="0" fontId="7" fillId="13" borderId="139" xfId="0" applyFont="1" applyFill="1" applyBorder="1" applyAlignment="1">
      <alignment horizontal="center" vertical="center" wrapText="1"/>
    </xf>
    <xf numFmtId="0" fontId="7" fillId="13" borderId="139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/>
    </xf>
    <xf numFmtId="49" fontId="63" fillId="0" borderId="132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7" fillId="4" borderId="159" xfId="0" applyFont="1" applyFill="1" applyBorder="1" applyAlignment="1">
      <alignment horizontal="center" vertical="center" wrapText="1"/>
    </xf>
    <xf numFmtId="0" fontId="7" fillId="4" borderId="159" xfId="0" applyFont="1" applyFill="1" applyBorder="1" applyAlignment="1">
      <alignment horizontal="center" vertical="center"/>
    </xf>
    <xf numFmtId="0" fontId="64" fillId="4" borderId="120" xfId="0" applyFont="1" applyFill="1" applyBorder="1" applyAlignment="1">
      <alignment horizontal="center" vertical="center"/>
    </xf>
    <xf numFmtId="49" fontId="66" fillId="0" borderId="87" xfId="1" applyNumberFormat="1" applyFont="1" applyFill="1" applyBorder="1" applyAlignment="1">
      <alignment horizontal="left" vertical="center"/>
    </xf>
    <xf numFmtId="49" fontId="67" fillId="4" borderId="50" xfId="1" applyNumberFormat="1" applyFont="1" applyFill="1" applyBorder="1" applyAlignment="1">
      <alignment vertical="center"/>
    </xf>
    <xf numFmtId="49" fontId="67" fillId="4" borderId="174" xfId="1" applyNumberFormat="1" applyFont="1" applyFill="1" applyBorder="1" applyAlignment="1">
      <alignment vertical="center"/>
    </xf>
    <xf numFmtId="0" fontId="69" fillId="0" borderId="172" xfId="0" applyFont="1" applyFill="1" applyBorder="1" applyAlignment="1">
      <alignment horizontal="left" vertical="center" wrapText="1"/>
    </xf>
    <xf numFmtId="49" fontId="67" fillId="4" borderId="118" xfId="1" applyNumberFormat="1" applyFont="1" applyFill="1" applyBorder="1" applyAlignment="1">
      <alignment vertical="center"/>
    </xf>
    <xf numFmtId="0" fontId="0" fillId="0" borderId="132" xfId="0" applyFont="1" applyFill="1" applyBorder="1" applyAlignment="1">
      <alignment horizontal="center" vertical="center"/>
    </xf>
    <xf numFmtId="0" fontId="0" fillId="0" borderId="155" xfId="0" applyFont="1" applyFill="1" applyBorder="1" applyAlignment="1">
      <alignment horizontal="center" vertical="center"/>
    </xf>
    <xf numFmtId="0" fontId="0" fillId="0" borderId="132" xfId="0" applyFont="1" applyFill="1" applyBorder="1" applyAlignment="1">
      <alignment vertical="center"/>
    </xf>
    <xf numFmtId="0" fontId="22" fillId="14" borderId="132" xfId="0" applyFont="1" applyFill="1" applyBorder="1" applyAlignment="1">
      <alignment horizontal="center" vertical="center"/>
    </xf>
    <xf numFmtId="0" fontId="0" fillId="14" borderId="132" xfId="0" applyFont="1" applyFill="1" applyBorder="1" applyAlignment="1">
      <alignment horizontal="center" vertical="center"/>
    </xf>
    <xf numFmtId="0" fontId="22" fillId="0" borderId="132" xfId="0" applyFont="1" applyFill="1" applyBorder="1" applyAlignment="1">
      <alignment horizontal="center" vertical="center"/>
    </xf>
    <xf numFmtId="0" fontId="0" fillId="14" borderId="13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6" fillId="5" borderId="78" xfId="4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153" xfId="0" applyFont="1" applyFill="1" applyBorder="1" applyAlignment="1">
      <alignment horizontal="center" vertical="center"/>
    </xf>
    <xf numFmtId="0" fontId="36" fillId="5" borderId="173" xfId="4" applyFont="1" applyFill="1" applyBorder="1" applyAlignment="1">
      <alignment horizontal="center" vertical="center"/>
    </xf>
    <xf numFmtId="0" fontId="36" fillId="5" borderId="181" xfId="4" applyFont="1" applyFill="1" applyBorder="1" applyAlignment="1">
      <alignment horizontal="center" vertical="center"/>
    </xf>
    <xf numFmtId="0" fontId="29" fillId="0" borderId="36" xfId="2" applyFont="1" applyFill="1" applyBorder="1" applyAlignment="1" applyProtection="1"/>
    <xf numFmtId="0" fontId="20" fillId="0" borderId="3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03" xfId="0" applyFont="1" applyFill="1" applyBorder="1" applyAlignment="1">
      <alignment vertical="center" wrapText="1"/>
    </xf>
    <xf numFmtId="0" fontId="20" fillId="0" borderId="175" xfId="0" applyFont="1" applyFill="1" applyBorder="1" applyAlignment="1">
      <alignment vertical="center" wrapText="1"/>
    </xf>
    <xf numFmtId="0" fontId="22" fillId="0" borderId="141" xfId="0" applyFont="1" applyFill="1" applyBorder="1" applyAlignment="1">
      <alignment vertical="center" wrapText="1"/>
    </xf>
    <xf numFmtId="0" fontId="22" fillId="0" borderId="132" xfId="0" applyFont="1" applyFill="1" applyBorder="1" applyAlignment="1">
      <alignment horizontal="center" vertical="center" wrapText="1"/>
    </xf>
    <xf numFmtId="0" fontId="22" fillId="14" borderId="142" xfId="0" applyFont="1" applyFill="1" applyBorder="1" applyAlignment="1">
      <alignment horizontal="center" vertical="center"/>
    </xf>
    <xf numFmtId="0" fontId="22" fillId="0" borderId="142" xfId="0" applyFont="1" applyFill="1" applyBorder="1" applyAlignment="1">
      <alignment horizontal="center" vertical="center"/>
    </xf>
    <xf numFmtId="0" fontId="27" fillId="0" borderId="141" xfId="0" applyFont="1" applyFill="1" applyBorder="1" applyAlignment="1">
      <alignment horizontal="center" vertical="center"/>
    </xf>
    <xf numFmtId="0" fontId="22" fillId="0" borderId="144" xfId="0" applyFont="1" applyFill="1" applyBorder="1" applyAlignment="1">
      <alignment vertical="center" wrapText="1"/>
    </xf>
    <xf numFmtId="0" fontId="22" fillId="14" borderId="145" xfId="0" applyFont="1" applyFill="1" applyBorder="1" applyAlignment="1">
      <alignment horizontal="center" vertical="center"/>
    </xf>
    <xf numFmtId="0" fontId="22" fillId="0" borderId="145" xfId="0" applyFont="1" applyFill="1" applyBorder="1" applyAlignment="1">
      <alignment horizontal="center" vertical="center"/>
    </xf>
    <xf numFmtId="0" fontId="27" fillId="0" borderId="144" xfId="0" applyFont="1" applyFill="1" applyBorder="1" applyAlignment="1">
      <alignment horizontal="center" vertical="center"/>
    </xf>
    <xf numFmtId="0" fontId="22" fillId="0" borderId="146" xfId="0" applyFont="1" applyFill="1" applyBorder="1" applyAlignment="1">
      <alignment vertical="center" wrapText="1"/>
    </xf>
    <xf numFmtId="0" fontId="22" fillId="14" borderId="147" xfId="0" applyFont="1" applyFill="1" applyBorder="1" applyAlignment="1">
      <alignment horizontal="center" vertical="center"/>
    </xf>
    <xf numFmtId="0" fontId="22" fillId="0" borderId="147" xfId="0" applyFont="1" applyFill="1" applyBorder="1" applyAlignment="1">
      <alignment horizontal="center" vertical="center"/>
    </xf>
    <xf numFmtId="0" fontId="27" fillId="0" borderId="146" xfId="0" applyFont="1" applyFill="1" applyBorder="1" applyAlignment="1">
      <alignment horizontal="center" vertical="center"/>
    </xf>
    <xf numFmtId="0" fontId="22" fillId="0" borderId="148" xfId="0" applyFont="1" applyFill="1" applyBorder="1" applyAlignment="1">
      <alignment vertical="center" wrapText="1"/>
    </xf>
    <xf numFmtId="0" fontId="22" fillId="14" borderId="149" xfId="0" applyFont="1" applyFill="1" applyBorder="1" applyAlignment="1">
      <alignment horizontal="center" vertical="center"/>
    </xf>
    <xf numFmtId="0" fontId="22" fillId="0" borderId="149" xfId="0" applyFont="1" applyFill="1" applyBorder="1" applyAlignment="1">
      <alignment horizontal="center" vertical="center"/>
    </xf>
    <xf numFmtId="0" fontId="27" fillId="0" borderId="148" xfId="0" applyFont="1" applyFill="1" applyBorder="1" applyAlignment="1">
      <alignment horizontal="center" vertical="center"/>
    </xf>
    <xf numFmtId="0" fontId="22" fillId="0" borderId="155" xfId="0" applyFont="1" applyFill="1" applyBorder="1" applyAlignment="1">
      <alignment horizontal="center" vertical="center" wrapText="1"/>
    </xf>
    <xf numFmtId="0" fontId="22" fillId="14" borderId="150" xfId="0" applyFont="1" applyFill="1" applyBorder="1" applyAlignment="1">
      <alignment horizontal="center" vertical="center"/>
    </xf>
    <xf numFmtId="0" fontId="22" fillId="0" borderId="150" xfId="0" applyFont="1" applyFill="1" applyBorder="1" applyAlignment="1">
      <alignment horizontal="center" vertical="center"/>
    </xf>
    <xf numFmtId="0" fontId="27" fillId="0" borderId="151" xfId="0" applyFont="1" applyFill="1" applyBorder="1" applyAlignment="1">
      <alignment horizontal="center" vertical="center"/>
    </xf>
    <xf numFmtId="0" fontId="22" fillId="0" borderId="182" xfId="0" applyFont="1" applyFill="1" applyBorder="1" applyAlignment="1">
      <alignment vertical="center" wrapText="1"/>
    </xf>
    <xf numFmtId="0" fontId="27" fillId="0" borderId="132" xfId="0" applyFont="1" applyFill="1" applyBorder="1" applyAlignment="1">
      <alignment horizontal="center" vertical="center"/>
    </xf>
    <xf numFmtId="0" fontId="20" fillId="14" borderId="193" xfId="0" applyFont="1" applyFill="1" applyBorder="1" applyAlignment="1">
      <alignment vertical="center"/>
    </xf>
    <xf numFmtId="0" fontId="20" fillId="14" borderId="180" xfId="0" applyFont="1" applyFill="1" applyBorder="1" applyAlignment="1">
      <alignment vertical="center"/>
    </xf>
    <xf numFmtId="0" fontId="20" fillId="14" borderId="102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189" xfId="0" applyFont="1" applyFill="1" applyBorder="1" applyAlignment="1">
      <alignment horizontal="center" vertical="center"/>
    </xf>
    <xf numFmtId="0" fontId="22" fillId="0" borderId="151" xfId="0" applyFont="1" applyFill="1" applyBorder="1" applyAlignment="1">
      <alignment vertical="center" wrapText="1"/>
    </xf>
    <xf numFmtId="0" fontId="22" fillId="0" borderId="194" xfId="0" applyFont="1" applyFill="1" applyBorder="1" applyAlignment="1">
      <alignment horizontal="center" vertical="center"/>
    </xf>
    <xf numFmtId="49" fontId="70" fillId="0" borderId="156" xfId="1" applyNumberFormat="1" applyFont="1" applyFill="1" applyBorder="1" applyAlignment="1">
      <alignment horizontal="left" vertical="center"/>
    </xf>
    <xf numFmtId="0" fontId="22" fillId="13" borderId="132" xfId="0" applyFont="1" applyFill="1" applyBorder="1" applyAlignment="1">
      <alignment horizontal="center" vertical="center"/>
    </xf>
    <xf numFmtId="49" fontId="71" fillId="0" borderId="118" xfId="1" applyNumberFormat="1" applyFont="1" applyFill="1" applyBorder="1" applyAlignment="1">
      <alignment horizontal="left" vertical="center"/>
    </xf>
    <xf numFmtId="49" fontId="71" fillId="0" borderId="102" xfId="1" applyNumberFormat="1" applyFont="1" applyFill="1" applyBorder="1" applyAlignment="1">
      <alignment vertical="center"/>
    </xf>
    <xf numFmtId="49" fontId="71" fillId="0" borderId="121" xfId="1" applyNumberFormat="1" applyFont="1" applyFill="1" applyBorder="1" applyAlignment="1">
      <alignment vertical="center"/>
    </xf>
    <xf numFmtId="0" fontId="20" fillId="14" borderId="191" xfId="0" applyFont="1" applyFill="1" applyBorder="1" applyAlignment="1">
      <alignment vertical="center"/>
    </xf>
    <xf numFmtId="0" fontId="20" fillId="14" borderId="187" xfId="0" applyFont="1" applyFill="1" applyBorder="1" applyAlignment="1">
      <alignment vertical="center"/>
    </xf>
    <xf numFmtId="0" fontId="23" fillId="14" borderId="191" xfId="0" applyFont="1" applyFill="1" applyBorder="1" applyAlignment="1">
      <alignment vertical="center"/>
    </xf>
    <xf numFmtId="0" fontId="23" fillId="14" borderId="185" xfId="0" applyFont="1" applyFill="1" applyBorder="1" applyAlignment="1">
      <alignment vertical="center"/>
    </xf>
    <xf numFmtId="0" fontId="68" fillId="0" borderId="132" xfId="0" applyFont="1" applyFill="1" applyBorder="1" applyAlignment="1">
      <alignment horizontal="center" vertical="center"/>
    </xf>
    <xf numFmtId="0" fontId="69" fillId="0" borderId="189" xfId="0" applyFont="1" applyFill="1" applyBorder="1" applyAlignment="1">
      <alignment horizontal="center" vertical="center" wrapText="1"/>
    </xf>
    <xf numFmtId="0" fontId="22" fillId="0" borderId="192" xfId="0" applyFont="1" applyFill="1" applyBorder="1" applyAlignment="1">
      <alignment horizontal="center" vertical="center"/>
    </xf>
    <xf numFmtId="0" fontId="22" fillId="0" borderId="143" xfId="0" applyFont="1" applyFill="1" applyBorder="1" applyAlignment="1">
      <alignment horizontal="center" vertical="center"/>
    </xf>
    <xf numFmtId="0" fontId="22" fillId="0" borderId="190" xfId="0" applyFont="1" applyFill="1" applyBorder="1" applyAlignment="1">
      <alignment horizontal="center" vertical="center"/>
    </xf>
    <xf numFmtId="0" fontId="23" fillId="15" borderId="132" xfId="0" applyFont="1" applyFill="1" applyBorder="1" applyAlignment="1">
      <alignment horizontal="center" vertical="center"/>
    </xf>
    <xf numFmtId="0" fontId="68" fillId="4" borderId="132" xfId="0" applyFont="1" applyFill="1" applyBorder="1" applyAlignment="1">
      <alignment horizontal="center" vertical="center"/>
    </xf>
    <xf numFmtId="0" fontId="0" fillId="0" borderId="188" xfId="0" applyNumberFormat="1" applyFont="1" applyFill="1" applyBorder="1" applyAlignment="1">
      <alignment horizontal="center" vertical="center"/>
    </xf>
    <xf numFmtId="0" fontId="23" fillId="14" borderId="187" xfId="0" applyNumberFormat="1" applyFont="1" applyFill="1" applyBorder="1" applyAlignment="1">
      <alignment horizontal="center" vertical="center"/>
    </xf>
    <xf numFmtId="0" fontId="19" fillId="4" borderId="153" xfId="0" applyFont="1" applyFill="1" applyBorder="1" applyAlignment="1">
      <alignment horizontal="center" vertical="center"/>
    </xf>
    <xf numFmtId="0" fontId="19" fillId="4" borderId="188" xfId="0" applyNumberFormat="1" applyFont="1" applyFill="1" applyBorder="1" applyAlignment="1">
      <alignment horizontal="center" vertical="center"/>
    </xf>
    <xf numFmtId="0" fontId="16" fillId="0" borderId="190" xfId="4" applyFont="1" applyBorder="1" applyAlignment="1">
      <alignment vertical="center"/>
    </xf>
    <xf numFmtId="0" fontId="24" fillId="0" borderId="36" xfId="4" applyBorder="1" applyAlignment="1">
      <alignment vertical="center"/>
    </xf>
    <xf numFmtId="0" fontId="24" fillId="0" borderId="71" xfId="4" applyBorder="1" applyAlignment="1">
      <alignment vertical="center"/>
    </xf>
    <xf numFmtId="0" fontId="24" fillId="0" borderId="100" xfId="4" applyBorder="1" applyAlignment="1">
      <alignment vertical="center"/>
    </xf>
    <xf numFmtId="0" fontId="24" fillId="0" borderId="61" xfId="4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4" fillId="0" borderId="71" xfId="4" applyNumberFormat="1" applyBorder="1" applyAlignment="1">
      <alignment vertical="center"/>
    </xf>
    <xf numFmtId="0" fontId="24" fillId="0" borderId="100" xfId="4" applyFill="1" applyBorder="1" applyAlignment="1">
      <alignment vertical="center"/>
    </xf>
    <xf numFmtId="0" fontId="24" fillId="0" borderId="101" xfId="4" applyBorder="1" applyAlignment="1">
      <alignment vertical="center"/>
    </xf>
    <xf numFmtId="0" fontId="24" fillId="0" borderId="0" xfId="4" applyFill="1" applyAlignment="1">
      <alignment vertical="center"/>
    </xf>
    <xf numFmtId="0" fontId="0" fillId="0" borderId="0" xfId="0" applyFill="1" applyAlignment="1">
      <alignment vertical="center"/>
    </xf>
    <xf numFmtId="0" fontId="20" fillId="6" borderId="100" xfId="4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24" fillId="0" borderId="103" xfId="4" applyBorder="1" applyAlignment="1">
      <alignment vertical="center"/>
    </xf>
    <xf numFmtId="0" fontId="25" fillId="0" borderId="85" xfId="4" applyFont="1" applyBorder="1" applyAlignment="1">
      <alignment vertical="center"/>
    </xf>
    <xf numFmtId="0" fontId="0" fillId="0" borderId="1" xfId="0" applyBorder="1" applyAlignment="1">
      <alignment vertical="center"/>
    </xf>
    <xf numFmtId="0" fontId="25" fillId="0" borderId="0" xfId="4" applyFont="1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4" fillId="3" borderId="0" xfId="2" applyFont="1" applyFill="1" applyAlignment="1" applyProtection="1">
      <alignment vertical="center"/>
    </xf>
    <xf numFmtId="0" fontId="15" fillId="3" borderId="0" xfId="2" applyFont="1" applyFill="1" applyAlignment="1">
      <alignment vertical="center"/>
    </xf>
    <xf numFmtId="0" fontId="54" fillId="0" borderId="0" xfId="2" applyFont="1" applyFill="1" applyAlignment="1" applyProtection="1">
      <alignment vertical="center"/>
    </xf>
    <xf numFmtId="0" fontId="20" fillId="0" borderId="161" xfId="0" applyFont="1" applyFill="1" applyBorder="1" applyAlignment="1">
      <alignment horizontal="center" vertical="center"/>
    </xf>
    <xf numFmtId="0" fontId="0" fillId="0" borderId="162" xfId="0" applyFont="1" applyBorder="1" applyAlignment="1">
      <alignment vertical="center"/>
    </xf>
    <xf numFmtId="0" fontId="0" fillId="0" borderId="175" xfId="0" applyFont="1" applyBorder="1" applyAlignment="1">
      <alignment horizontal="center" vertical="center"/>
    </xf>
    <xf numFmtId="0" fontId="22" fillId="0" borderId="128" xfId="0" applyFont="1" applyFill="1" applyBorder="1" applyAlignment="1">
      <alignment vertical="center" wrapText="1"/>
    </xf>
    <xf numFmtId="0" fontId="22" fillId="0" borderId="129" xfId="0" applyFont="1" applyFill="1" applyBorder="1" applyAlignment="1">
      <alignment horizontal="center" vertical="center" wrapText="1"/>
    </xf>
    <xf numFmtId="0" fontId="22" fillId="3" borderId="127" xfId="0" applyFont="1" applyFill="1" applyBorder="1" applyAlignment="1">
      <alignment horizontal="center" vertical="center"/>
    </xf>
    <xf numFmtId="0" fontId="22" fillId="0" borderId="127" xfId="0" applyFont="1" applyFill="1" applyBorder="1" applyAlignment="1">
      <alignment horizontal="center" vertical="center"/>
    </xf>
    <xf numFmtId="0" fontId="65" fillId="0" borderId="128" xfId="0" applyFont="1" applyFill="1" applyBorder="1" applyAlignment="1">
      <alignment horizontal="center" vertical="center"/>
    </xf>
    <xf numFmtId="0" fontId="0" fillId="0" borderId="129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22" fillId="0" borderId="163" xfId="0" applyFont="1" applyFill="1" applyBorder="1" applyAlignment="1">
      <alignment vertical="center" wrapText="1"/>
    </xf>
    <xf numFmtId="0" fontId="22" fillId="3" borderId="164" xfId="0" applyFont="1" applyFill="1" applyBorder="1" applyAlignment="1">
      <alignment horizontal="center" vertical="center"/>
    </xf>
    <xf numFmtId="0" fontId="22" fillId="0" borderId="164" xfId="0" applyFont="1" applyFill="1" applyBorder="1" applyAlignment="1">
      <alignment horizontal="center" vertical="center"/>
    </xf>
    <xf numFmtId="0" fontId="65" fillId="0" borderId="163" xfId="0" applyFont="1" applyFill="1" applyBorder="1" applyAlignment="1">
      <alignment horizontal="center" vertical="center"/>
    </xf>
    <xf numFmtId="0" fontId="22" fillId="0" borderId="165" xfId="0" applyFont="1" applyFill="1" applyBorder="1" applyAlignment="1">
      <alignment vertical="center" wrapText="1"/>
    </xf>
    <xf numFmtId="0" fontId="22" fillId="3" borderId="166" xfId="0" applyFont="1" applyFill="1" applyBorder="1" applyAlignment="1">
      <alignment horizontal="center" vertical="center"/>
    </xf>
    <xf numFmtId="0" fontId="22" fillId="0" borderId="166" xfId="0" applyFont="1" applyFill="1" applyBorder="1" applyAlignment="1">
      <alignment horizontal="center" vertical="center"/>
    </xf>
    <xf numFmtId="0" fontId="65" fillId="0" borderId="165" xfId="0" applyFont="1" applyFill="1" applyBorder="1" applyAlignment="1">
      <alignment horizontal="center" vertical="center"/>
    </xf>
    <xf numFmtId="0" fontId="22" fillId="0" borderId="167" xfId="0" applyFont="1" applyFill="1" applyBorder="1" applyAlignment="1">
      <alignment vertical="center" wrapText="1"/>
    </xf>
    <xf numFmtId="0" fontId="22" fillId="3" borderId="168" xfId="0" applyFont="1" applyFill="1" applyBorder="1" applyAlignment="1">
      <alignment horizontal="center" vertical="center"/>
    </xf>
    <xf numFmtId="0" fontId="22" fillId="0" borderId="168" xfId="0" applyFont="1" applyFill="1" applyBorder="1" applyAlignment="1">
      <alignment horizontal="center" vertical="center"/>
    </xf>
    <xf numFmtId="0" fontId="65" fillId="0" borderId="167" xfId="0" applyFont="1" applyFill="1" applyBorder="1" applyAlignment="1">
      <alignment horizontal="center" vertical="center"/>
    </xf>
    <xf numFmtId="0" fontId="22" fillId="0" borderId="169" xfId="0" applyFont="1" applyFill="1" applyBorder="1" applyAlignment="1">
      <alignment vertical="center" wrapText="1"/>
    </xf>
    <xf numFmtId="0" fontId="22" fillId="0" borderId="130" xfId="0" applyFont="1" applyFill="1" applyBorder="1" applyAlignment="1">
      <alignment horizontal="center" vertical="center" wrapText="1"/>
    </xf>
    <xf numFmtId="0" fontId="22" fillId="3" borderId="170" xfId="0" applyFont="1" applyFill="1" applyBorder="1" applyAlignment="1">
      <alignment horizontal="center" vertical="center"/>
    </xf>
    <xf numFmtId="0" fontId="22" fillId="0" borderId="170" xfId="0" applyFont="1" applyFill="1" applyBorder="1" applyAlignment="1">
      <alignment horizontal="center" vertical="center"/>
    </xf>
    <xf numFmtId="0" fontId="65" fillId="0" borderId="169" xfId="0" applyFont="1" applyFill="1" applyBorder="1" applyAlignment="1">
      <alignment horizontal="center" vertical="center"/>
    </xf>
    <xf numFmtId="0" fontId="0" fillId="0" borderId="130" xfId="0" applyFont="1" applyBorder="1" applyAlignment="1">
      <alignment horizontal="center" vertical="center"/>
    </xf>
    <xf numFmtId="0" fontId="22" fillId="3" borderId="129" xfId="0" applyFont="1" applyFill="1" applyBorder="1" applyAlignment="1">
      <alignment horizontal="center" vertical="center"/>
    </xf>
    <xf numFmtId="0" fontId="22" fillId="0" borderId="129" xfId="0" applyFont="1" applyFill="1" applyBorder="1" applyAlignment="1">
      <alignment horizontal="center" vertical="center"/>
    </xf>
    <xf numFmtId="0" fontId="65" fillId="0" borderId="129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22" fillId="4" borderId="117" xfId="0" applyFont="1" applyFill="1" applyBorder="1" applyAlignment="1">
      <alignment horizontal="center" vertical="center"/>
    </xf>
    <xf numFmtId="0" fontId="0" fillId="0" borderId="131" xfId="0" applyFont="1" applyBorder="1" applyAlignment="1">
      <alignment vertical="center"/>
    </xf>
    <xf numFmtId="0" fontId="65" fillId="3" borderId="129" xfId="0" applyFont="1" applyFill="1" applyBorder="1" applyAlignment="1">
      <alignment horizontal="center" vertical="center"/>
    </xf>
    <xf numFmtId="0" fontId="0" fillId="3" borderId="129" xfId="0" applyFont="1" applyFill="1" applyBorder="1" applyAlignment="1">
      <alignment horizontal="center" vertical="center"/>
    </xf>
    <xf numFmtId="0" fontId="20" fillId="3" borderId="129" xfId="0" applyFont="1" applyFill="1" applyBorder="1" applyAlignment="1">
      <alignment horizontal="center" vertical="center"/>
    </xf>
    <xf numFmtId="0" fontId="0" fillId="0" borderId="126" xfId="0" applyFont="1" applyBorder="1" applyAlignment="1">
      <alignment vertical="center"/>
    </xf>
    <xf numFmtId="0" fontId="0" fillId="3" borderId="126" xfId="0" applyFont="1" applyFill="1" applyBorder="1" applyAlignment="1">
      <alignment horizontal="center" vertical="center"/>
    </xf>
    <xf numFmtId="0" fontId="22" fillId="3" borderId="126" xfId="0" applyFont="1" applyFill="1" applyBorder="1" applyAlignment="1">
      <alignment horizontal="center" vertical="center"/>
    </xf>
    <xf numFmtId="0" fontId="20" fillId="3" borderId="126" xfId="0" applyFont="1" applyFill="1" applyBorder="1" applyAlignment="1">
      <alignment horizontal="center" vertical="center"/>
    </xf>
    <xf numFmtId="0" fontId="65" fillId="0" borderId="126" xfId="0" applyFont="1" applyFill="1" applyBorder="1" applyAlignment="1">
      <alignment horizontal="center" vertical="center"/>
    </xf>
    <xf numFmtId="0" fontId="0" fillId="0" borderId="126" xfId="0" applyFont="1" applyFill="1" applyBorder="1" applyAlignment="1">
      <alignment horizontal="center" vertical="center"/>
    </xf>
    <xf numFmtId="0" fontId="23" fillId="4" borderId="129" xfId="0" applyFont="1" applyFill="1" applyBorder="1" applyAlignment="1">
      <alignment horizontal="center" vertical="center"/>
    </xf>
    <xf numFmtId="0" fontId="68" fillId="4" borderId="129" xfId="0" applyFont="1" applyFill="1" applyBorder="1" applyAlignment="1">
      <alignment horizontal="center" vertical="center"/>
    </xf>
    <xf numFmtId="0" fontId="0" fillId="4" borderId="129" xfId="0" applyFont="1" applyFill="1" applyBorder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68" fillId="0" borderId="129" xfId="0" applyFont="1" applyBorder="1" applyAlignment="1">
      <alignment horizontal="center" vertical="center"/>
    </xf>
    <xf numFmtId="0" fontId="0" fillId="0" borderId="13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56" fillId="4" borderId="129" xfId="0" applyFont="1" applyFill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7" fillId="4" borderId="196" xfId="1" applyNumberFormat="1" applyFont="1" applyFill="1" applyBorder="1" applyAlignment="1">
      <alignment vertical="center"/>
    </xf>
    <xf numFmtId="0" fontId="0" fillId="0" borderId="197" xfId="0" applyFont="1" applyBorder="1" applyAlignment="1">
      <alignment horizontal="center" vertical="center"/>
    </xf>
    <xf numFmtId="0" fontId="19" fillId="4" borderId="197" xfId="0" applyFont="1" applyFill="1" applyBorder="1" applyAlignment="1">
      <alignment horizontal="center" vertical="center"/>
    </xf>
    <xf numFmtId="0" fontId="0" fillId="0" borderId="195" xfId="0" applyFont="1" applyFill="1" applyBorder="1" applyAlignment="1">
      <alignment horizontal="center" vertical="center"/>
    </xf>
    <xf numFmtId="0" fontId="37" fillId="5" borderId="195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0" fillId="3" borderId="71" xfId="0" applyFont="1" applyFill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23" fillId="13" borderId="152" xfId="0" applyFont="1" applyFill="1" applyBorder="1" applyAlignment="1">
      <alignment horizontal="center" vertical="center"/>
    </xf>
    <xf numFmtId="0" fontId="23" fillId="13" borderId="147" xfId="0" applyFont="1" applyFill="1" applyBorder="1" applyAlignment="1">
      <alignment horizontal="center" vertical="center"/>
    </xf>
    <xf numFmtId="0" fontId="23" fillId="13" borderId="184" xfId="0" applyFont="1" applyFill="1" applyBorder="1" applyAlignment="1">
      <alignment horizontal="center" vertical="center"/>
    </xf>
    <xf numFmtId="0" fontId="23" fillId="13" borderId="183" xfId="0" applyFont="1" applyFill="1" applyBorder="1" applyAlignment="1">
      <alignment horizontal="center" vertical="center"/>
    </xf>
    <xf numFmtId="0" fontId="0" fillId="0" borderId="19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vertical="center"/>
    </xf>
    <xf numFmtId="0" fontId="0" fillId="0" borderId="200" xfId="0" applyFont="1" applyFill="1" applyBorder="1" applyAlignment="1">
      <alignment vertical="center"/>
    </xf>
    <xf numFmtId="0" fontId="20" fillId="4" borderId="129" xfId="0" applyFont="1" applyFill="1" applyBorder="1" applyAlignment="1">
      <alignment horizontal="center" vertical="center"/>
    </xf>
    <xf numFmtId="0" fontId="0" fillId="0" borderId="201" xfId="0" applyFont="1" applyBorder="1" applyAlignment="1">
      <alignment horizontal="center" vertical="center"/>
    </xf>
    <xf numFmtId="0" fontId="22" fillId="0" borderId="117" xfId="0" applyFont="1" applyFill="1" applyBorder="1" applyAlignment="1">
      <alignment vertical="center" wrapText="1"/>
    </xf>
    <xf numFmtId="0" fontId="22" fillId="3" borderId="202" xfId="0" applyFont="1" applyFill="1" applyBorder="1" applyAlignment="1">
      <alignment horizontal="center" vertical="center"/>
    </xf>
    <xf numFmtId="0" fontId="22" fillId="0" borderId="202" xfId="0" applyFont="1" applyFill="1" applyBorder="1" applyAlignment="1">
      <alignment horizontal="center" vertical="center"/>
    </xf>
    <xf numFmtId="0" fontId="65" fillId="0" borderId="202" xfId="0" applyFont="1" applyFill="1" applyBorder="1" applyAlignment="1">
      <alignment horizontal="center" vertical="center"/>
    </xf>
    <xf numFmtId="0" fontId="0" fillId="0" borderId="198" xfId="0" applyFont="1" applyBorder="1" applyAlignment="1">
      <alignment horizontal="center" vertical="center"/>
    </xf>
    <xf numFmtId="0" fontId="68" fillId="4" borderId="198" xfId="0" applyFont="1" applyFill="1" applyBorder="1" applyAlignment="1">
      <alignment horizontal="center" vertical="center"/>
    </xf>
    <xf numFmtId="0" fontId="20" fillId="4" borderId="198" xfId="0" applyFont="1" applyFill="1" applyBorder="1" applyAlignment="1">
      <alignment horizontal="center" vertical="center"/>
    </xf>
    <xf numFmtId="0" fontId="56" fillId="4" borderId="198" xfId="0" applyFont="1" applyFill="1" applyBorder="1" applyAlignment="1">
      <alignment horizontal="center" vertical="center"/>
    </xf>
    <xf numFmtId="0" fontId="20" fillId="15" borderId="132" xfId="0" applyFont="1" applyFill="1" applyBorder="1" applyAlignment="1">
      <alignment horizontal="center" vertical="center"/>
    </xf>
    <xf numFmtId="0" fontId="56" fillId="15" borderId="132" xfId="0" applyFont="1" applyFill="1" applyBorder="1" applyAlignment="1">
      <alignment horizontal="center" vertical="center"/>
    </xf>
    <xf numFmtId="0" fontId="16" fillId="0" borderId="203" xfId="0" applyFont="1" applyFill="1" applyBorder="1" applyAlignment="1">
      <alignment horizontal="center" vertical="center"/>
    </xf>
    <xf numFmtId="0" fontId="0" fillId="0" borderId="186" xfId="0" applyFont="1" applyFill="1" applyBorder="1" applyAlignment="1">
      <alignment vertical="center"/>
    </xf>
    <xf numFmtId="0" fontId="0" fillId="0" borderId="186" xfId="0" applyFont="1" applyFill="1" applyBorder="1" applyAlignment="1">
      <alignment horizontal="center" vertical="center"/>
    </xf>
    <xf numFmtId="0" fontId="68" fillId="0" borderId="186" xfId="0" applyFont="1" applyFill="1" applyBorder="1" applyAlignment="1">
      <alignment horizontal="center" vertical="center"/>
    </xf>
    <xf numFmtId="0" fontId="0" fillId="0" borderId="204" xfId="0" applyFont="1" applyFill="1" applyBorder="1" applyAlignment="1">
      <alignment vertical="center"/>
    </xf>
    <xf numFmtId="0" fontId="16" fillId="0" borderId="203" xfId="0" applyFont="1" applyBorder="1" applyAlignment="1">
      <alignment horizontal="center" vertical="center"/>
    </xf>
    <xf numFmtId="0" fontId="22" fillId="0" borderId="186" xfId="0" applyFont="1" applyFill="1" applyBorder="1" applyAlignment="1">
      <alignment horizontal="left" vertical="center" wrapText="1"/>
    </xf>
    <xf numFmtId="0" fontId="22" fillId="3" borderId="186" xfId="0" applyFont="1" applyFill="1" applyBorder="1" applyAlignment="1">
      <alignment horizontal="center" vertical="center"/>
    </xf>
    <xf numFmtId="0" fontId="22" fillId="0" borderId="186" xfId="0" applyFont="1" applyFill="1" applyBorder="1" applyAlignment="1">
      <alignment horizontal="center" vertical="center"/>
    </xf>
    <xf numFmtId="0" fontId="0" fillId="0" borderId="186" xfId="0" applyFont="1" applyBorder="1" applyAlignment="1">
      <alignment horizontal="center" vertical="center"/>
    </xf>
    <xf numFmtId="0" fontId="68" fillId="0" borderId="186" xfId="0" applyFont="1" applyBorder="1" applyAlignment="1">
      <alignment horizontal="center" vertical="center"/>
    </xf>
    <xf numFmtId="0" fontId="69" fillId="0" borderId="171" xfId="0" applyFont="1" applyFill="1" applyBorder="1" applyAlignment="1">
      <alignment horizontal="center" vertical="center" wrapText="1"/>
    </xf>
    <xf numFmtId="0" fontId="22" fillId="0" borderId="205" xfId="0" applyFont="1" applyBorder="1" applyAlignment="1">
      <alignment horizontal="center" vertical="center"/>
    </xf>
    <xf numFmtId="0" fontId="22" fillId="0" borderId="206" xfId="0" applyFont="1" applyBorder="1" applyAlignment="1">
      <alignment horizontal="center" vertical="center"/>
    </xf>
    <xf numFmtId="0" fontId="22" fillId="0" borderId="207" xfId="0" applyFont="1" applyBorder="1" applyAlignment="1">
      <alignment horizontal="center" vertical="center"/>
    </xf>
    <xf numFmtId="0" fontId="0" fillId="3" borderId="155" xfId="0" applyFont="1" applyFill="1" applyBorder="1" applyAlignment="1">
      <alignment horizontal="center" vertical="center"/>
    </xf>
    <xf numFmtId="0" fontId="0" fillId="0" borderId="70" xfId="0" applyFont="1" applyBorder="1" applyAlignment="1">
      <alignment vertical="center"/>
    </xf>
    <xf numFmtId="0" fontId="0" fillId="0" borderId="200" xfId="0" applyFont="1" applyBorder="1" applyAlignment="1">
      <alignment vertical="center"/>
    </xf>
    <xf numFmtId="0" fontId="16" fillId="0" borderId="209" xfId="4" applyFont="1" applyFill="1" applyBorder="1" applyAlignment="1">
      <alignment vertical="center"/>
    </xf>
    <xf numFmtId="0" fontId="21" fillId="0" borderId="209" xfId="4" applyFont="1" applyBorder="1" applyAlignment="1">
      <alignment vertical="center"/>
    </xf>
    <xf numFmtId="0" fontId="21" fillId="0" borderId="210" xfId="4" applyFont="1" applyBorder="1" applyAlignment="1">
      <alignment vertical="center"/>
    </xf>
    <xf numFmtId="0" fontId="21" fillId="0" borderId="211" xfId="4" applyFont="1" applyBorder="1" applyAlignment="1">
      <alignment vertical="center"/>
    </xf>
    <xf numFmtId="0" fontId="16" fillId="0" borderId="209" xfId="4" applyFont="1" applyBorder="1" applyAlignment="1">
      <alignment vertical="center"/>
    </xf>
    <xf numFmtId="49" fontId="15" fillId="11" borderId="122" xfId="3" applyNumberFormat="1" applyFont="1" applyFill="1" applyBorder="1" applyAlignment="1" applyProtection="1">
      <alignment vertical="center"/>
    </xf>
    <xf numFmtId="0" fontId="15" fillId="10" borderId="122" xfId="4" applyFont="1" applyFill="1" applyBorder="1" applyAlignment="1">
      <alignment vertical="center"/>
    </xf>
    <xf numFmtId="0" fontId="16" fillId="0" borderId="210" xfId="4" applyFont="1" applyBorder="1" applyAlignment="1">
      <alignment vertical="center"/>
    </xf>
    <xf numFmtId="0" fontId="16" fillId="0" borderId="120" xfId="4" applyFont="1" applyBorder="1" applyAlignment="1">
      <alignment horizontal="center" vertical="center" wrapText="1"/>
    </xf>
    <xf numFmtId="0" fontId="16" fillId="6" borderId="120" xfId="4" applyFont="1" applyFill="1" applyBorder="1" applyAlignment="1">
      <alignment horizontal="center" vertical="center"/>
    </xf>
    <xf numFmtId="0" fontId="16" fillId="0" borderId="120" xfId="4" applyFont="1" applyBorder="1" applyAlignment="1">
      <alignment horizontal="center" vertical="center"/>
    </xf>
    <xf numFmtId="0" fontId="16" fillId="4" borderId="120" xfId="4" applyFont="1" applyFill="1" applyBorder="1" applyAlignment="1">
      <alignment horizontal="center" vertical="center"/>
    </xf>
    <xf numFmtId="0" fontId="24" fillId="0" borderId="115" xfId="4" applyFill="1" applyBorder="1" applyAlignment="1">
      <alignment vertical="center"/>
    </xf>
    <xf numFmtId="0" fontId="0" fillId="0" borderId="115" xfId="0" applyFont="1" applyFill="1" applyBorder="1" applyAlignment="1">
      <alignment vertical="center"/>
    </xf>
    <xf numFmtId="0" fontId="0" fillId="0" borderId="212" xfId="0" applyFont="1" applyFill="1" applyBorder="1" applyAlignment="1">
      <alignment horizontal="center" vertical="center"/>
    </xf>
    <xf numFmtId="0" fontId="28" fillId="4" borderId="212" xfId="4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15" xfId="0" applyFont="1" applyFill="1" applyBorder="1" applyAlignment="1">
      <alignment horizontal="center" vertical="center"/>
    </xf>
    <xf numFmtId="0" fontId="22" fillId="0" borderId="216" xfId="0" applyFont="1" applyBorder="1" applyAlignment="1">
      <alignment horizontal="center" vertical="center"/>
    </xf>
    <xf numFmtId="0" fontId="0" fillId="0" borderId="217" xfId="0" applyFont="1" applyBorder="1" applyAlignment="1">
      <alignment vertical="center"/>
    </xf>
    <xf numFmtId="0" fontId="65" fillId="3" borderId="202" xfId="0" applyFont="1" applyFill="1" applyBorder="1" applyAlignment="1">
      <alignment horizontal="center" vertical="center"/>
    </xf>
    <xf numFmtId="0" fontId="0" fillId="3" borderId="202" xfId="0" applyFont="1" applyFill="1" applyBorder="1" applyAlignment="1">
      <alignment horizontal="center" vertical="center"/>
    </xf>
    <xf numFmtId="0" fontId="0" fillId="0" borderId="202" xfId="0" applyFont="1" applyFill="1" applyBorder="1" applyAlignment="1">
      <alignment horizontal="center" vertical="center"/>
    </xf>
    <xf numFmtId="49" fontId="67" fillId="4" borderId="218" xfId="1" applyNumberFormat="1" applyFont="1" applyFill="1" applyBorder="1" applyAlignment="1">
      <alignment vertical="center"/>
    </xf>
    <xf numFmtId="49" fontId="67" fillId="4" borderId="219" xfId="1" applyNumberFormat="1" applyFont="1" applyFill="1" applyBorder="1" applyAlignment="1">
      <alignment vertical="center"/>
    </xf>
    <xf numFmtId="49" fontId="67" fillId="4" borderId="220" xfId="1" applyNumberFormat="1" applyFont="1" applyFill="1" applyBorder="1" applyAlignment="1">
      <alignment vertical="center"/>
    </xf>
    <xf numFmtId="49" fontId="67" fillId="4" borderId="221" xfId="1" applyNumberFormat="1" applyFont="1" applyFill="1" applyBorder="1" applyAlignment="1">
      <alignment vertical="center"/>
    </xf>
    <xf numFmtId="0" fontId="22" fillId="0" borderId="222" xfId="0" applyFont="1" applyBorder="1" applyAlignment="1">
      <alignment horizontal="center" vertical="center"/>
    </xf>
    <xf numFmtId="0" fontId="22" fillId="0" borderId="223" xfId="0" applyFont="1" applyBorder="1" applyAlignment="1">
      <alignment horizontal="center" vertical="center"/>
    </xf>
    <xf numFmtId="0" fontId="22" fillId="0" borderId="224" xfId="0" applyFont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6" fillId="2" borderId="106" xfId="0" applyFont="1" applyFill="1" applyBorder="1" applyAlignment="1">
      <alignment horizontal="left" vertical="center" wrapText="1"/>
    </xf>
    <xf numFmtId="0" fontId="6" fillId="2" borderId="72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107" xfId="0" applyFont="1" applyBorder="1" applyAlignment="1">
      <alignment horizontal="left" vertical="center" wrapText="1"/>
    </xf>
    <xf numFmtId="0" fontId="6" fillId="0" borderId="108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9" fillId="2" borderId="0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36" fillId="12" borderId="14" xfId="4" applyFont="1" applyFill="1" applyBorder="1" applyAlignment="1">
      <alignment horizontal="center" vertical="center" wrapText="1"/>
    </xf>
    <xf numFmtId="0" fontId="36" fillId="12" borderId="15" xfId="4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2" borderId="98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9" fillId="2" borderId="106" xfId="0" applyFont="1" applyFill="1" applyBorder="1" applyAlignment="1">
      <alignment horizontal="left" vertical="center" wrapText="1"/>
    </xf>
    <xf numFmtId="0" fontId="9" fillId="2" borderId="72" xfId="0" applyFont="1" applyFill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7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0" xfId="4" applyFont="1" applyAlignment="1">
      <alignment horizontal="left" vertical="center"/>
    </xf>
    <xf numFmtId="0" fontId="33" fillId="2" borderId="90" xfId="0" applyFont="1" applyFill="1" applyBorder="1" applyAlignment="1">
      <alignment horizontal="left" vertical="center" wrapText="1"/>
    </xf>
    <xf numFmtId="0" fontId="29" fillId="0" borderId="28" xfId="4" applyFont="1" applyBorder="1" applyAlignment="1">
      <alignment horizontal="left" vertical="center" wrapText="1"/>
    </xf>
    <xf numFmtId="0" fontId="15" fillId="8" borderId="27" xfId="4" applyFont="1" applyFill="1" applyBorder="1" applyAlignment="1">
      <alignment horizontal="left" vertical="center" wrapText="1"/>
    </xf>
    <xf numFmtId="0" fontId="15" fillId="8" borderId="26" xfId="4" applyFont="1" applyFill="1" applyBorder="1" applyAlignment="1">
      <alignment horizontal="left" vertical="center" wrapText="1"/>
    </xf>
    <xf numFmtId="0" fontId="15" fillId="2" borderId="50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15" fillId="9" borderId="84" xfId="4" applyFont="1" applyFill="1" applyBorder="1" applyAlignment="1">
      <alignment horizontal="center" vertical="center"/>
    </xf>
    <xf numFmtId="0" fontId="15" fillId="9" borderId="88" xfId="4" applyFont="1" applyFill="1" applyBorder="1" applyAlignment="1">
      <alignment horizontal="center" vertical="center"/>
    </xf>
    <xf numFmtId="0" fontId="15" fillId="9" borderId="89" xfId="4" applyFont="1" applyFill="1" applyBorder="1" applyAlignment="1">
      <alignment horizontal="center" vertical="center"/>
    </xf>
    <xf numFmtId="0" fontId="25" fillId="0" borderId="0" xfId="4" applyFont="1" applyBorder="1" applyAlignment="1">
      <alignment horizontal="left" vertical="center" wrapText="1"/>
    </xf>
    <xf numFmtId="0" fontId="37" fillId="5" borderId="34" xfId="4" applyFont="1" applyFill="1" applyBorder="1" applyAlignment="1">
      <alignment horizontal="center" vertical="center" wrapText="1"/>
    </xf>
    <xf numFmtId="0" fontId="37" fillId="5" borderId="31" xfId="4" applyFont="1" applyFill="1" applyBorder="1" applyAlignment="1">
      <alignment horizontal="center" vertical="center" wrapText="1"/>
    </xf>
    <xf numFmtId="0" fontId="37" fillId="5" borderId="23" xfId="4" applyFont="1" applyFill="1" applyBorder="1" applyAlignment="1">
      <alignment horizontal="center" vertical="center" wrapText="1"/>
    </xf>
    <xf numFmtId="0" fontId="72" fillId="4" borderId="0" xfId="4" applyFont="1" applyFill="1" applyBorder="1" applyAlignment="1">
      <alignment horizontal="center" vertical="center" wrapText="1"/>
    </xf>
    <xf numFmtId="0" fontId="22" fillId="0" borderId="0" xfId="4" applyFont="1" applyBorder="1" applyAlignment="1">
      <alignment horizontal="left" vertical="center" wrapText="1"/>
    </xf>
    <xf numFmtId="0" fontId="27" fillId="0" borderId="0" xfId="4" applyFont="1" applyBorder="1" applyAlignment="1">
      <alignment horizontal="left" vertical="center" wrapText="1"/>
    </xf>
    <xf numFmtId="0" fontId="41" fillId="0" borderId="0" xfId="3" applyFont="1" applyAlignment="1" applyProtection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9" fillId="0" borderId="0" xfId="3" applyFont="1" applyAlignment="1" applyProtection="1">
      <alignment horizontal="left" vertical="center"/>
    </xf>
    <xf numFmtId="0" fontId="29" fillId="0" borderId="36" xfId="3" applyFont="1" applyBorder="1" applyAlignment="1" applyProtection="1">
      <alignment horizontal="left" vertical="center"/>
    </xf>
    <xf numFmtId="0" fontId="29" fillId="5" borderId="19" xfId="4" applyFont="1" applyFill="1" applyBorder="1" applyAlignment="1">
      <alignment horizontal="center" vertical="center"/>
    </xf>
    <xf numFmtId="0" fontId="29" fillId="5" borderId="60" xfId="4" applyFont="1" applyFill="1" applyBorder="1" applyAlignment="1">
      <alignment horizontal="center" vertical="center"/>
    </xf>
    <xf numFmtId="0" fontId="15" fillId="5" borderId="1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 wrapText="1"/>
    </xf>
    <xf numFmtId="0" fontId="15" fillId="5" borderId="1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/>
    </xf>
    <xf numFmtId="0" fontId="72" fillId="4" borderId="0" xfId="4" applyFont="1" applyFill="1" applyBorder="1" applyAlignment="1">
      <alignment horizontal="center" wrapText="1"/>
    </xf>
    <xf numFmtId="0" fontId="22" fillId="0" borderId="0" xfId="4" applyFont="1" applyBorder="1" applyAlignment="1">
      <alignment horizontal="left" wrapText="1"/>
    </xf>
    <xf numFmtId="0" fontId="29" fillId="0" borderId="0" xfId="3" applyFont="1" applyAlignment="1">
      <alignment horizontal="left"/>
    </xf>
    <xf numFmtId="0" fontId="29" fillId="0" borderId="0" xfId="3" applyFont="1" applyAlignment="1" applyProtection="1">
      <alignment horizontal="left"/>
    </xf>
    <xf numFmtId="0" fontId="29" fillId="0" borderId="36" xfId="3" applyFont="1" applyBorder="1" applyAlignment="1" applyProtection="1">
      <alignment horizontal="left"/>
    </xf>
    <xf numFmtId="0" fontId="29" fillId="0" borderId="0" xfId="3" applyFont="1" applyBorder="1" applyAlignment="1" applyProtection="1">
      <alignment horizontal="left"/>
    </xf>
    <xf numFmtId="0" fontId="27" fillId="0" borderId="0" xfId="4" applyFont="1" applyBorder="1" applyAlignment="1">
      <alignment horizontal="left" wrapText="1"/>
    </xf>
    <xf numFmtId="0" fontId="41" fillId="0" borderId="0" xfId="3" applyFont="1" applyAlignment="1" applyProtection="1">
      <alignment horizontal="left"/>
    </xf>
    <xf numFmtId="0" fontId="33" fillId="2" borderId="190" xfId="0" applyFont="1" applyFill="1" applyBorder="1" applyAlignment="1">
      <alignment horizontal="left" vertical="center" wrapText="1"/>
    </xf>
    <xf numFmtId="0" fontId="33" fillId="2" borderId="198" xfId="0" applyFont="1" applyFill="1" applyBorder="1" applyAlignment="1">
      <alignment horizontal="left" vertical="center" wrapText="1"/>
    </xf>
    <xf numFmtId="0" fontId="15" fillId="5" borderId="27" xfId="4" applyFont="1" applyFill="1" applyBorder="1" applyAlignment="1">
      <alignment horizontal="left" vertical="center" wrapText="1"/>
    </xf>
    <xf numFmtId="0" fontId="15" fillId="5" borderId="26" xfId="4" applyFont="1" applyFill="1" applyBorder="1" applyAlignment="1">
      <alignment horizontal="left" vertical="center" wrapText="1"/>
    </xf>
    <xf numFmtId="0" fontId="33" fillId="2" borderId="209" xfId="0" applyFont="1" applyFill="1" applyBorder="1" applyAlignment="1">
      <alignment horizontal="left" vertical="center" wrapText="1"/>
    </xf>
    <xf numFmtId="0" fontId="33" fillId="2" borderId="132" xfId="0" applyFont="1" applyFill="1" applyBorder="1" applyAlignment="1">
      <alignment horizontal="left" vertical="center" wrapText="1"/>
    </xf>
    <xf numFmtId="49" fontId="15" fillId="11" borderId="97" xfId="3" applyNumberFormat="1" applyFont="1" applyFill="1" applyBorder="1" applyAlignment="1" applyProtection="1">
      <alignment horizontal="left" vertical="center"/>
    </xf>
    <xf numFmtId="49" fontId="15" fillId="11" borderId="88" xfId="3" applyNumberFormat="1" applyFont="1" applyFill="1" applyBorder="1" applyAlignment="1" applyProtection="1">
      <alignment horizontal="left" vertical="center"/>
    </xf>
    <xf numFmtId="0" fontId="37" fillId="5" borderId="95" xfId="4" applyFont="1" applyFill="1" applyBorder="1" applyAlignment="1">
      <alignment horizontal="center" vertical="center" wrapText="1"/>
    </xf>
    <xf numFmtId="0" fontId="37" fillId="5" borderId="102" xfId="4" applyFont="1" applyFill="1" applyBorder="1" applyAlignment="1">
      <alignment horizontal="center" vertical="center" wrapText="1"/>
    </xf>
    <xf numFmtId="0" fontId="37" fillId="5" borderId="56" xfId="4" applyFont="1" applyFill="1" applyBorder="1" applyAlignment="1">
      <alignment horizontal="center" vertical="center" wrapText="1"/>
    </xf>
    <xf numFmtId="0" fontId="43" fillId="0" borderId="0" xfId="5" applyFont="1" applyBorder="1" applyAlignment="1">
      <alignment horizontal="left" vertical="center" wrapText="1"/>
    </xf>
    <xf numFmtId="0" fontId="7" fillId="13" borderId="135" xfId="0" applyFont="1" applyFill="1" applyBorder="1" applyAlignment="1">
      <alignment horizontal="center"/>
    </xf>
    <xf numFmtId="0" fontId="7" fillId="13" borderId="136" xfId="0" applyFont="1" applyFill="1" applyBorder="1" applyAlignment="1">
      <alignment horizontal="center"/>
    </xf>
    <xf numFmtId="0" fontId="7" fillId="13" borderId="139" xfId="0" applyFont="1" applyFill="1" applyBorder="1" applyAlignment="1">
      <alignment horizontal="center" vertical="center"/>
    </xf>
    <xf numFmtId="0" fontId="7" fillId="13" borderId="14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72" fillId="13" borderId="0" xfId="0" applyFont="1" applyFill="1" applyBorder="1" applyAlignment="1">
      <alignment horizontal="center" wrapText="1"/>
    </xf>
    <xf numFmtId="49" fontId="71" fillId="13" borderId="153" xfId="1" applyNumberFormat="1" applyFont="1" applyFill="1" applyBorder="1" applyAlignment="1">
      <alignment horizontal="left" vertical="center"/>
    </xf>
    <xf numFmtId="49" fontId="71" fillId="13" borderId="154" xfId="1" applyNumberFormat="1" applyFont="1" applyFill="1" applyBorder="1" applyAlignment="1">
      <alignment horizontal="left" vertical="center"/>
    </xf>
    <xf numFmtId="0" fontId="23" fillId="13" borderId="132" xfId="0" applyFont="1" applyFill="1" applyBorder="1" applyAlignment="1">
      <alignment horizontal="left" vertical="center" wrapText="1"/>
    </xf>
    <xf numFmtId="0" fontId="60" fillId="0" borderId="0" xfId="5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37" fillId="5" borderId="116" xfId="4" applyFont="1" applyFill="1" applyBorder="1" applyAlignment="1">
      <alignment horizontal="center" vertical="center" wrapText="1"/>
    </xf>
    <xf numFmtId="0" fontId="37" fillId="5" borderId="103" xfId="4" applyFont="1" applyFill="1" applyBorder="1" applyAlignment="1">
      <alignment horizontal="center" vertical="center" wrapText="1"/>
    </xf>
    <xf numFmtId="0" fontId="37" fillId="5" borderId="119" xfId="4" applyFont="1" applyFill="1" applyBorder="1" applyAlignment="1">
      <alignment horizontal="center" vertical="center" wrapText="1"/>
    </xf>
    <xf numFmtId="0" fontId="20" fillId="0" borderId="179" xfId="0" applyFont="1" applyFill="1" applyBorder="1" applyAlignment="1">
      <alignment horizontal="left" vertical="center" wrapText="1"/>
    </xf>
    <xf numFmtId="0" fontId="20" fillId="0" borderId="157" xfId="0" applyFont="1" applyFill="1" applyBorder="1" applyAlignment="1">
      <alignment horizontal="left" vertical="center" wrapText="1"/>
    </xf>
    <xf numFmtId="0" fontId="20" fillId="0" borderId="124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0" fillId="13" borderId="133" xfId="0" applyFont="1" applyFill="1" applyBorder="1" applyAlignment="1">
      <alignment horizontal="center" vertical="center"/>
    </xf>
    <xf numFmtId="0" fontId="0" fillId="13" borderId="137" xfId="0" applyFont="1" applyFill="1" applyBorder="1" applyAlignment="1">
      <alignment horizontal="center" vertical="center"/>
    </xf>
    <xf numFmtId="0" fontId="7" fillId="13" borderId="134" xfId="0" applyFont="1" applyFill="1" applyBorder="1" applyAlignment="1">
      <alignment horizontal="center" vertical="center" wrapText="1"/>
    </xf>
    <xf numFmtId="0" fontId="7" fillId="13" borderId="138" xfId="0" applyFont="1" applyFill="1" applyBorder="1" applyAlignment="1">
      <alignment horizontal="center" vertical="center" wrapText="1"/>
    </xf>
    <xf numFmtId="0" fontId="20" fillId="0" borderId="114" xfId="0" applyFont="1" applyFill="1" applyBorder="1" applyAlignment="1">
      <alignment horizontal="center" vertical="center" wrapText="1"/>
    </xf>
    <xf numFmtId="0" fontId="20" fillId="0" borderId="102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49" fontId="67" fillId="4" borderId="213" xfId="1" applyNumberFormat="1" applyFont="1" applyFill="1" applyBorder="1" applyAlignment="1">
      <alignment horizontal="left" vertical="center"/>
    </xf>
    <xf numFmtId="49" fontId="67" fillId="4" borderId="214" xfId="1" applyNumberFormat="1" applyFont="1" applyFill="1" applyBorder="1" applyAlignment="1">
      <alignment horizontal="left" vertical="center"/>
    </xf>
    <xf numFmtId="0" fontId="23" fillId="4" borderId="171" xfId="0" applyFont="1" applyFill="1" applyBorder="1" applyAlignment="1">
      <alignment horizontal="left" vertical="center" wrapText="1"/>
    </xf>
    <xf numFmtId="0" fontId="23" fillId="4" borderId="165" xfId="0" applyFont="1" applyFill="1" applyBorder="1" applyAlignment="1">
      <alignment horizontal="left" vertical="center" wrapText="1"/>
    </xf>
    <xf numFmtId="0" fontId="23" fillId="0" borderId="198" xfId="0" applyFont="1" applyBorder="1" applyAlignment="1">
      <alignment vertical="center"/>
    </xf>
    <xf numFmtId="49" fontId="67" fillId="4" borderId="118" xfId="1" applyNumberFormat="1" applyFont="1" applyFill="1" applyBorder="1" applyAlignment="1">
      <alignment horizontal="left" vertical="center"/>
    </xf>
    <xf numFmtId="49" fontId="67" fillId="4" borderId="0" xfId="1" applyNumberFormat="1" applyFont="1" applyFill="1" applyBorder="1" applyAlignment="1">
      <alignment horizontal="left" vertical="center"/>
    </xf>
    <xf numFmtId="49" fontId="67" fillId="4" borderId="24" xfId="1" applyNumberFormat="1" applyFont="1" applyFill="1" applyBorder="1" applyAlignment="1">
      <alignment horizontal="left" vertical="center"/>
    </xf>
    <xf numFmtId="0" fontId="20" fillId="0" borderId="176" xfId="0" applyFont="1" applyFill="1" applyBorder="1" applyAlignment="1">
      <alignment horizontal="left" vertical="center" wrapText="1"/>
    </xf>
    <xf numFmtId="0" fontId="20" fillId="0" borderId="177" xfId="0" applyFont="1" applyFill="1" applyBorder="1" applyAlignment="1">
      <alignment horizontal="left" vertical="center" wrapText="1"/>
    </xf>
    <xf numFmtId="0" fontId="0" fillId="4" borderId="110" xfId="0" applyFill="1" applyBorder="1" applyAlignment="1">
      <alignment horizontal="center" vertical="center"/>
    </xf>
    <xf numFmtId="0" fontId="0" fillId="4" borderId="208" xfId="0" applyFill="1" applyBorder="1" applyAlignment="1">
      <alignment horizontal="center" vertical="center"/>
    </xf>
    <xf numFmtId="0" fontId="7" fillId="4" borderId="111" xfId="0" applyFont="1" applyFill="1" applyBorder="1" applyAlignment="1">
      <alignment horizontal="center" vertical="center" wrapText="1"/>
    </xf>
    <xf numFmtId="0" fontId="7" fillId="4" borderId="158" xfId="0" applyFont="1" applyFill="1" applyBorder="1" applyAlignment="1">
      <alignment horizontal="center" vertical="center" wrapText="1"/>
    </xf>
    <xf numFmtId="0" fontId="7" fillId="4" borderId="112" xfId="0" applyFont="1" applyFill="1" applyBorder="1" applyAlignment="1">
      <alignment horizontal="center" vertical="center"/>
    </xf>
    <xf numFmtId="0" fontId="7" fillId="4" borderId="113" xfId="0" applyFont="1" applyFill="1" applyBorder="1" applyAlignment="1">
      <alignment horizontal="center" vertical="center"/>
    </xf>
    <xf numFmtId="0" fontId="7" fillId="4" borderId="125" xfId="0" applyFont="1" applyFill="1" applyBorder="1" applyAlignment="1">
      <alignment horizontal="center" vertical="center"/>
    </xf>
    <xf numFmtId="0" fontId="7" fillId="4" borderId="159" xfId="0" applyFont="1" applyFill="1" applyBorder="1" applyAlignment="1">
      <alignment horizontal="center" vertical="center"/>
    </xf>
    <xf numFmtId="0" fontId="7" fillId="4" borderId="160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horizontal="left" vertical="center" wrapText="1"/>
    </xf>
    <xf numFmtId="0" fontId="55" fillId="4" borderId="0" xfId="0" applyFont="1" applyFill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</cellXfs>
  <cellStyles count="6">
    <cellStyle name="Normalny" xfId="0" builtinId="0"/>
    <cellStyle name="Normalny 2" xfId="2"/>
    <cellStyle name="Normalny 3" xfId="4"/>
    <cellStyle name="Normalny 4" xfId="5"/>
    <cellStyle name="TableStyleLight1" xfId="3"/>
    <cellStyle name="VulcanStyle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activeCell="K20" sqref="K20"/>
    </sheetView>
  </sheetViews>
  <sheetFormatPr defaultColWidth="4" defaultRowHeight="13.6"/>
  <cols>
    <col min="1" max="1" width="4.109375" style="21" customWidth="1"/>
    <col min="2" max="2" width="34.44140625" style="21" customWidth="1"/>
    <col min="3" max="4" width="6.6640625" style="1" customWidth="1"/>
    <col min="5" max="5" width="7.109375" style="1" customWidth="1"/>
    <col min="6" max="6" width="7.21875" style="1" customWidth="1"/>
    <col min="7" max="7" width="9" style="1" bestFit="1" customWidth="1"/>
    <col min="8" max="8" width="10.88671875" style="21" customWidth="1"/>
    <col min="9" max="256" width="8" style="21" customWidth="1"/>
    <col min="257" max="16384" width="4" style="21"/>
  </cols>
  <sheetData>
    <row r="1" spans="1:11" s="96" customFormat="1" ht="19.05">
      <c r="A1" s="560" t="s">
        <v>78</v>
      </c>
      <c r="B1" s="560"/>
      <c r="C1" s="560"/>
      <c r="D1" s="560"/>
      <c r="E1" s="560"/>
      <c r="F1" s="560"/>
      <c r="G1" s="560"/>
      <c r="H1" s="560"/>
    </row>
    <row r="2" spans="1:11" ht="9" customHeight="1">
      <c r="A2" s="16"/>
      <c r="B2" s="26"/>
      <c r="C2" s="26"/>
      <c r="D2" s="26"/>
      <c r="E2" s="26"/>
      <c r="F2" s="26"/>
      <c r="G2" s="30"/>
    </row>
    <row r="3" spans="1:11" ht="18.350000000000001">
      <c r="A3" s="565" t="s">
        <v>145</v>
      </c>
      <c r="B3" s="566"/>
      <c r="C3" s="24"/>
      <c r="D3" s="26"/>
      <c r="E3" s="26"/>
      <c r="F3" s="26"/>
      <c r="G3" s="26"/>
      <c r="H3" s="31"/>
    </row>
    <row r="4" spans="1:11" ht="14.95" customHeight="1">
      <c r="A4" s="567" t="s">
        <v>38</v>
      </c>
      <c r="B4" s="567"/>
      <c r="C4" s="567"/>
      <c r="D4" s="567"/>
      <c r="E4" s="567"/>
      <c r="F4" s="567"/>
      <c r="G4" s="567"/>
    </row>
    <row r="5" spans="1:11" ht="15.65" customHeight="1">
      <c r="A5" s="573" t="s">
        <v>164</v>
      </c>
      <c r="B5" s="573"/>
      <c r="C5" s="573"/>
      <c r="D5" s="573"/>
      <c r="E5" s="573"/>
      <c r="F5" s="573"/>
      <c r="G5" s="573"/>
      <c r="H5" s="573"/>
      <c r="J5" s="3"/>
    </row>
    <row r="6" spans="1:11" ht="18.350000000000001">
      <c r="A6" s="567" t="s">
        <v>91</v>
      </c>
      <c r="B6" s="567"/>
      <c r="C6" s="25"/>
      <c r="D6" s="25"/>
      <c r="E6" s="25"/>
      <c r="F6" s="25"/>
      <c r="G6" s="25"/>
      <c r="K6" s="17"/>
    </row>
    <row r="7" spans="1:11" ht="9.6999999999999993" customHeight="1" thickBot="1">
      <c r="A7" s="25"/>
      <c r="B7" s="25"/>
      <c r="C7" s="25"/>
      <c r="D7" s="25"/>
      <c r="E7" s="25"/>
      <c r="F7" s="25"/>
      <c r="G7" s="28"/>
      <c r="H7" s="29"/>
      <c r="J7" s="17"/>
      <c r="K7" s="17"/>
    </row>
    <row r="8" spans="1:11" ht="20.399999999999999" customHeight="1">
      <c r="A8" s="561" t="s">
        <v>0</v>
      </c>
      <c r="B8" s="563" t="s">
        <v>1</v>
      </c>
      <c r="C8" s="570" t="s">
        <v>2</v>
      </c>
      <c r="D8" s="571"/>
      <c r="E8" s="571"/>
      <c r="F8" s="572"/>
      <c r="G8" s="568" t="s">
        <v>141</v>
      </c>
      <c r="H8" s="569"/>
      <c r="J8" s="17"/>
    </row>
    <row r="9" spans="1:11" ht="19.05" customHeight="1" thickBot="1">
      <c r="A9" s="562"/>
      <c r="B9" s="564"/>
      <c r="C9" s="173" t="s">
        <v>3</v>
      </c>
      <c r="D9" s="173" t="s">
        <v>4</v>
      </c>
      <c r="E9" s="173" t="s">
        <v>5</v>
      </c>
      <c r="F9" s="174" t="s">
        <v>27</v>
      </c>
      <c r="G9" s="175" t="s">
        <v>32</v>
      </c>
      <c r="H9" s="176" t="s">
        <v>90</v>
      </c>
    </row>
    <row r="10" spans="1:11" ht="16.3" thickTop="1">
      <c r="A10" s="95" t="s">
        <v>107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60">
        <f>G10*30</f>
        <v>480</v>
      </c>
    </row>
    <row r="11" spans="1:11" ht="15.65">
      <c r="A11" s="95" t="s">
        <v>108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60">
        <f t="shared" ref="H11:H25" si="1">G11*30</f>
        <v>360</v>
      </c>
    </row>
    <row r="12" spans="1:11" ht="15.65">
      <c r="A12" s="95" t="s">
        <v>109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60">
        <f t="shared" si="1"/>
        <v>240</v>
      </c>
    </row>
    <row r="13" spans="1:11" ht="15.65">
      <c r="A13" s="95" t="s">
        <v>110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60">
        <f t="shared" si="1"/>
        <v>30</v>
      </c>
    </row>
    <row r="14" spans="1:11" ht="15.65">
      <c r="A14" s="95" t="s">
        <v>111</v>
      </c>
      <c r="B14" s="51" t="s">
        <v>9</v>
      </c>
      <c r="C14" s="48">
        <v>2</v>
      </c>
      <c r="D14" s="49">
        <v>2</v>
      </c>
      <c r="E14" s="49">
        <v>2</v>
      </c>
      <c r="F14" s="50" t="s">
        <v>202</v>
      </c>
      <c r="G14" s="33">
        <f t="shared" si="0"/>
        <v>6</v>
      </c>
      <c r="H14" s="260">
        <f t="shared" si="1"/>
        <v>180</v>
      </c>
    </row>
    <row r="15" spans="1:11" ht="15.65">
      <c r="A15" s="95" t="s">
        <v>112</v>
      </c>
      <c r="B15" s="51" t="s">
        <v>144</v>
      </c>
      <c r="C15" s="48">
        <v>2</v>
      </c>
      <c r="D15" s="49">
        <v>1</v>
      </c>
      <c r="E15" s="49"/>
      <c r="F15" s="50"/>
      <c r="G15" s="33">
        <f t="shared" si="0"/>
        <v>3</v>
      </c>
      <c r="H15" s="260">
        <f t="shared" si="1"/>
        <v>90</v>
      </c>
    </row>
    <row r="16" spans="1:11" ht="15.65">
      <c r="A16" s="95" t="s">
        <v>113</v>
      </c>
      <c r="B16" s="51" t="s">
        <v>41</v>
      </c>
      <c r="C16" s="48"/>
      <c r="D16" s="49">
        <v>1</v>
      </c>
      <c r="E16" s="49">
        <v>1</v>
      </c>
      <c r="F16" s="50"/>
      <c r="G16" s="33">
        <f t="shared" si="0"/>
        <v>2</v>
      </c>
      <c r="H16" s="260">
        <f t="shared" si="1"/>
        <v>60</v>
      </c>
    </row>
    <row r="17" spans="1:12" ht="15.65">
      <c r="A17" s="95" t="s">
        <v>114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60">
        <f t="shared" si="1"/>
        <v>120</v>
      </c>
      <c r="L17" s="1"/>
    </row>
    <row r="18" spans="1:12" ht="15.65">
      <c r="A18" s="95" t="s">
        <v>115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60">
        <f t="shared" si="1"/>
        <v>120</v>
      </c>
    </row>
    <row r="19" spans="1:12" ht="15.65">
      <c r="A19" s="95" t="s">
        <v>116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60">
        <f t="shared" si="1"/>
        <v>120</v>
      </c>
    </row>
    <row r="20" spans="1:12" ht="15.65">
      <c r="A20" s="95" t="s">
        <v>117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60">
        <f t="shared" si="1"/>
        <v>120</v>
      </c>
    </row>
    <row r="21" spans="1:12" ht="15.65">
      <c r="A21" s="95" t="s">
        <v>118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60">
        <f t="shared" si="1"/>
        <v>420</v>
      </c>
    </row>
    <row r="22" spans="1:12" ht="15.65">
      <c r="A22" s="95" t="s">
        <v>119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60">
        <f t="shared" si="1"/>
        <v>90</v>
      </c>
    </row>
    <row r="23" spans="1:12" ht="15.65">
      <c r="A23" s="95" t="s">
        <v>120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60">
        <f t="shared" si="1"/>
        <v>360</v>
      </c>
    </row>
    <row r="24" spans="1:12" ht="15.65">
      <c r="A24" s="95" t="s">
        <v>121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60">
        <f t="shared" si="1"/>
        <v>30</v>
      </c>
    </row>
    <row r="25" spans="1:12" ht="16.3" thickBot="1">
      <c r="A25" s="95" t="s">
        <v>122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61">
        <f t="shared" si="1"/>
        <v>120</v>
      </c>
    </row>
    <row r="26" spans="1:12" ht="30.6" customHeight="1" thickTop="1" thickBot="1">
      <c r="A26" s="577" t="s">
        <v>42</v>
      </c>
      <c r="B26" s="578"/>
      <c r="C26" s="184">
        <f>SUM(C10:C25)</f>
        <v>27</v>
      </c>
      <c r="D26" s="184">
        <f t="shared" ref="D26:F26" si="2">SUM(D10:D25)</f>
        <v>29</v>
      </c>
      <c r="E26" s="184">
        <f t="shared" si="2"/>
        <v>25</v>
      </c>
      <c r="F26" s="185">
        <f t="shared" si="2"/>
        <v>17</v>
      </c>
      <c r="G26" s="77">
        <f>SUM(G10:G25)</f>
        <v>98</v>
      </c>
      <c r="H26" s="262">
        <f t="shared" ref="H26" si="3">SUM(H10:H25)</f>
        <v>2940</v>
      </c>
    </row>
    <row r="27" spans="1:12" ht="15.65" customHeight="1" thickTop="1">
      <c r="A27" s="579" t="s">
        <v>98</v>
      </c>
      <c r="B27" s="580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65">
      <c r="A28" s="95" t="s">
        <v>123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60">
        <f>G28*30</f>
        <v>240</v>
      </c>
    </row>
    <row r="29" spans="1:12" ht="15.65">
      <c r="A29" s="95" t="s">
        <v>124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60">
        <f t="shared" ref="H29:H41" si="4">G29*30</f>
        <v>240</v>
      </c>
    </row>
    <row r="30" spans="1:12" ht="15.65">
      <c r="A30" s="554" t="s">
        <v>96</v>
      </c>
      <c r="B30" s="555"/>
      <c r="C30" s="60"/>
      <c r="D30" s="61"/>
      <c r="E30" s="62"/>
      <c r="F30" s="62"/>
      <c r="G30" s="70"/>
      <c r="H30" s="263"/>
    </row>
    <row r="31" spans="1:12" ht="15.65">
      <c r="A31" s="95" t="s">
        <v>125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60">
        <f t="shared" si="4"/>
        <v>60</v>
      </c>
    </row>
    <row r="32" spans="1:12" ht="16.3" thickBot="1">
      <c r="A32" s="239" t="s">
        <v>126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64">
        <f t="shared" si="4"/>
        <v>120</v>
      </c>
    </row>
    <row r="33" spans="1:9" ht="30.6" customHeight="1" thickTop="1" thickBot="1">
      <c r="A33" s="552" t="s">
        <v>143</v>
      </c>
      <c r="B33" s="553"/>
      <c r="C33" s="186">
        <f>SUM(C26:C32)</f>
        <v>31</v>
      </c>
      <c r="D33" s="187">
        <f t="shared" ref="D33:F33" si="5">SUM(D26:D32)</f>
        <v>34</v>
      </c>
      <c r="E33" s="187">
        <f t="shared" si="5"/>
        <v>32</v>
      </c>
      <c r="F33" s="188">
        <f t="shared" si="5"/>
        <v>23</v>
      </c>
      <c r="G33" s="89">
        <f t="shared" si="0"/>
        <v>120</v>
      </c>
      <c r="H33" s="265">
        <f t="shared" si="4"/>
        <v>3600</v>
      </c>
    </row>
    <row r="34" spans="1:9" ht="16.3" customHeight="1" thickTop="1">
      <c r="A34" s="556" t="s">
        <v>97</v>
      </c>
      <c r="B34" s="557"/>
      <c r="C34" s="557"/>
      <c r="D34" s="557"/>
      <c r="E34" s="557"/>
      <c r="F34" s="557"/>
      <c r="G34" s="557"/>
      <c r="H34" s="558"/>
    </row>
    <row r="35" spans="1:9" ht="15.65">
      <c r="A35" s="93" t="s">
        <v>127</v>
      </c>
      <c r="B35" s="68" t="s">
        <v>85</v>
      </c>
      <c r="C35" s="189">
        <v>1</v>
      </c>
      <c r="D35" s="189"/>
      <c r="E35" s="189"/>
      <c r="F35" s="190"/>
      <c r="G35" s="33">
        <v>1</v>
      </c>
      <c r="H35" s="260">
        <f t="shared" si="4"/>
        <v>30</v>
      </c>
    </row>
    <row r="36" spans="1:9" ht="31.25">
      <c r="A36" s="93" t="s">
        <v>128</v>
      </c>
      <c r="B36" s="69" t="s">
        <v>95</v>
      </c>
      <c r="C36" s="191"/>
      <c r="D36" s="191"/>
      <c r="E36" s="189">
        <v>1</v>
      </c>
      <c r="F36" s="190"/>
      <c r="G36" s="64">
        <v>1</v>
      </c>
      <c r="H36" s="260">
        <f t="shared" si="4"/>
        <v>30</v>
      </c>
    </row>
    <row r="37" spans="1:9" ht="15.65" customHeight="1" thickBot="1">
      <c r="A37" s="90" t="s">
        <v>129</v>
      </c>
      <c r="B37" s="91" t="s">
        <v>94</v>
      </c>
      <c r="C37" s="192"/>
      <c r="D37" s="192"/>
      <c r="E37" s="192"/>
      <c r="F37" s="193">
        <v>1</v>
      </c>
      <c r="G37" s="82">
        <v>1</v>
      </c>
      <c r="H37" s="261">
        <f t="shared" si="4"/>
        <v>30</v>
      </c>
    </row>
    <row r="38" spans="1:9" s="71" customFormat="1" ht="15.65" customHeight="1" thickTop="1" thickBot="1">
      <c r="A38" s="552" t="s">
        <v>29</v>
      </c>
      <c r="B38" s="553"/>
      <c r="C38" s="574">
        <v>124</v>
      </c>
      <c r="D38" s="575"/>
      <c r="E38" s="575"/>
      <c r="F38" s="575"/>
      <c r="G38" s="576"/>
      <c r="H38" s="267">
        <f>C38*30</f>
        <v>3720</v>
      </c>
      <c r="I38" s="92"/>
    </row>
    <row r="39" spans="1:9" s="71" customFormat="1" ht="15.65" customHeight="1" thickTop="1">
      <c r="A39" s="93" t="s">
        <v>130</v>
      </c>
      <c r="B39" s="4" t="s">
        <v>26</v>
      </c>
      <c r="C39" s="52">
        <v>2</v>
      </c>
      <c r="D39" s="67">
        <v>2</v>
      </c>
      <c r="E39" s="67">
        <v>2</v>
      </c>
      <c r="F39" s="46">
        <v>2</v>
      </c>
      <c r="G39" s="33">
        <f t="shared" ref="G39" si="6">SUM(C39:F39)</f>
        <v>8</v>
      </c>
      <c r="H39" s="260">
        <f>G39*30</f>
        <v>240</v>
      </c>
      <c r="I39" s="92"/>
    </row>
    <row r="40" spans="1:9" s="71" customFormat="1" ht="15.65" customHeight="1">
      <c r="A40" s="93" t="s">
        <v>131</v>
      </c>
      <c r="B40" s="177" t="s">
        <v>23</v>
      </c>
      <c r="C40" s="178" t="s">
        <v>24</v>
      </c>
      <c r="D40" s="179" t="s">
        <v>24</v>
      </c>
      <c r="E40" s="179" t="s">
        <v>24</v>
      </c>
      <c r="F40" s="180"/>
      <c r="G40" s="181" t="s">
        <v>25</v>
      </c>
      <c r="H40" s="268" t="s">
        <v>25</v>
      </c>
      <c r="I40" s="92"/>
    </row>
    <row r="41" spans="1:9" ht="15.65">
      <c r="A41" s="94" t="s">
        <v>132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69">
        <f t="shared" si="4"/>
        <v>1560</v>
      </c>
    </row>
    <row r="42" spans="1:9" ht="16.3" thickBot="1">
      <c r="A42" s="233" t="s">
        <v>133</v>
      </c>
      <c r="B42" s="234" t="s">
        <v>30</v>
      </c>
      <c r="C42" s="235"/>
      <c r="D42" s="236"/>
      <c r="E42" s="236" t="s">
        <v>65</v>
      </c>
      <c r="F42" s="237" t="s">
        <v>65</v>
      </c>
      <c r="G42" s="238" t="s">
        <v>66</v>
      </c>
      <c r="H42" s="270" t="s">
        <v>66</v>
      </c>
    </row>
    <row r="43" spans="1:9">
      <c r="C43" s="21"/>
      <c r="D43" s="21"/>
      <c r="E43" s="21"/>
      <c r="F43" s="21"/>
      <c r="G43" s="21"/>
    </row>
    <row r="44" spans="1:9" ht="27.2" customHeight="1">
      <c r="A44" s="559" t="s">
        <v>203</v>
      </c>
      <c r="B44" s="559"/>
      <c r="C44" s="559"/>
      <c r="D44" s="559"/>
      <c r="E44" s="559"/>
      <c r="F44" s="559"/>
      <c r="G44" s="559"/>
      <c r="H44" s="559"/>
    </row>
    <row r="45" spans="1:9" ht="14.3">
      <c r="B45" s="18"/>
      <c r="G45" s="19"/>
    </row>
    <row r="46" spans="1:9">
      <c r="B46" s="3"/>
    </row>
  </sheetData>
  <mergeCells count="17">
    <mergeCell ref="A26:B26"/>
    <mergeCell ref="A27:B27"/>
    <mergeCell ref="A1:H1"/>
    <mergeCell ref="A8:A9"/>
    <mergeCell ref="B8:B9"/>
    <mergeCell ref="A3:B3"/>
    <mergeCell ref="A6:B6"/>
    <mergeCell ref="G8:H8"/>
    <mergeCell ref="A4:G4"/>
    <mergeCell ref="C8:F8"/>
    <mergeCell ref="A5:H5"/>
    <mergeCell ref="A38:B38"/>
    <mergeCell ref="A33:B33"/>
    <mergeCell ref="A30:B30"/>
    <mergeCell ref="A34:H34"/>
    <mergeCell ref="A44:H44"/>
    <mergeCell ref="C38:G3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31" zoomScaleNormal="100" workbookViewId="0">
      <selection sqref="A1:L1"/>
    </sheetView>
  </sheetViews>
  <sheetFormatPr defaultColWidth="4" defaultRowHeight="13.6"/>
  <cols>
    <col min="1" max="1" width="3.21875" style="21" customWidth="1"/>
    <col min="2" max="2" width="42.109375" style="21" customWidth="1"/>
    <col min="3" max="7" width="6.33203125" style="1" customWidth="1"/>
    <col min="8" max="9" width="6.33203125" style="21" customWidth="1"/>
    <col min="10" max="10" width="7.88671875" style="21" customWidth="1"/>
    <col min="11" max="11" width="10" style="21" customWidth="1"/>
    <col min="12" max="12" width="11" style="21" bestFit="1" customWidth="1"/>
    <col min="13" max="13" width="6.6640625" style="21" bestFit="1" customWidth="1"/>
    <col min="14" max="256" width="8" style="21" customWidth="1"/>
    <col min="257" max="16384" width="4" style="21"/>
  </cols>
  <sheetData>
    <row r="1" spans="1:13" ht="19.05">
      <c r="A1" s="599" t="s">
        <v>237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258"/>
    </row>
    <row r="2" spans="1:13" ht="14.3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154"/>
      <c r="M2" s="23"/>
    </row>
    <row r="3" spans="1:13" ht="15.65">
      <c r="A3" s="632" t="s">
        <v>156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154"/>
      <c r="M3" s="23"/>
    </row>
    <row r="4" spans="1:13" ht="14.95" customHeight="1">
      <c r="A4" s="603" t="s">
        <v>157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154"/>
      <c r="M4" s="23"/>
    </row>
    <row r="5" spans="1:13" ht="13.6" customHeight="1">
      <c r="A5" s="600" t="s">
        <v>38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154"/>
      <c r="M5" s="23"/>
    </row>
    <row r="6" spans="1:13" ht="13.6" customHeight="1">
      <c r="A6" s="600" t="s">
        <v>40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154"/>
      <c r="M6" s="23"/>
    </row>
    <row r="7" spans="1:13" ht="13.6" customHeight="1">
      <c r="A7" s="600" t="s">
        <v>31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154"/>
      <c r="M7" s="23"/>
    </row>
    <row r="8" spans="1:13" ht="14.3">
      <c r="A8" s="604" t="s">
        <v>46</v>
      </c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154"/>
      <c r="M8" s="23"/>
    </row>
    <row r="9" spans="1:13" ht="14.3">
      <c r="A9" s="605" t="s">
        <v>45</v>
      </c>
      <c r="B9" s="605"/>
      <c r="C9" s="605"/>
      <c r="D9" s="605"/>
      <c r="E9" s="605"/>
      <c r="F9" s="605"/>
      <c r="G9" s="605"/>
      <c r="H9" s="605"/>
      <c r="I9" s="605"/>
      <c r="J9" s="605"/>
      <c r="K9" s="605"/>
      <c r="L9" s="154"/>
      <c r="M9" s="23"/>
    </row>
    <row r="10" spans="1:13" ht="14.95" thickBot="1">
      <c r="A10" s="606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386"/>
      <c r="M10" s="23"/>
    </row>
    <row r="11" spans="1:13" ht="25.85" customHeight="1">
      <c r="A11" s="607" t="s">
        <v>161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596" t="s">
        <v>142</v>
      </c>
      <c r="K11" s="597"/>
      <c r="L11" s="598"/>
      <c r="M11" s="23"/>
    </row>
    <row r="12" spans="1:13" ht="14.95" thickBot="1">
      <c r="A12" s="608"/>
      <c r="B12" s="610"/>
      <c r="C12" s="549" t="s">
        <v>3</v>
      </c>
      <c r="D12" s="550" t="s">
        <v>4</v>
      </c>
      <c r="E12" s="550" t="s">
        <v>5</v>
      </c>
      <c r="F12" s="550" t="s">
        <v>27</v>
      </c>
      <c r="G12" s="550" t="s">
        <v>39</v>
      </c>
      <c r="H12" s="612" t="s">
        <v>99</v>
      </c>
      <c r="I12" s="612"/>
      <c r="J12" s="168" t="s">
        <v>63</v>
      </c>
      <c r="K12" s="241" t="s">
        <v>50</v>
      </c>
      <c r="L12" s="240" t="s">
        <v>159</v>
      </c>
      <c r="M12" s="23"/>
    </row>
    <row r="13" spans="1:13" ht="18" customHeight="1" thickTop="1">
      <c r="A13" s="166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387"/>
      <c r="M13" s="23"/>
    </row>
    <row r="14" spans="1:13" ht="18" customHeight="1">
      <c r="A14" s="114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388"/>
      <c r="M14" s="23"/>
    </row>
    <row r="15" spans="1:13" ht="18" customHeight="1">
      <c r="A15" s="106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388"/>
      <c r="M15" s="23"/>
    </row>
    <row r="16" spans="1:13" ht="18" customHeight="1">
      <c r="A16" s="114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388"/>
      <c r="M16" s="23"/>
    </row>
    <row r="17" spans="1:14" ht="18" customHeight="1">
      <c r="A17" s="106" t="s">
        <v>111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3">
        <f t="shared" si="1"/>
        <v>240</v>
      </c>
      <c r="L17" s="388"/>
      <c r="M17" s="23"/>
    </row>
    <row r="18" spans="1:14" ht="18" customHeight="1">
      <c r="A18" s="114" t="s">
        <v>112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3">
        <f t="shared" si="1"/>
        <v>60</v>
      </c>
      <c r="L18" s="388"/>
      <c r="M18" s="23"/>
    </row>
    <row r="19" spans="1:14" ht="18" customHeight="1">
      <c r="A19" s="106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388"/>
      <c r="M19" s="23"/>
    </row>
    <row r="20" spans="1:14" ht="18" customHeight="1">
      <c r="A20" s="114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388"/>
      <c r="M20" s="23"/>
    </row>
    <row r="21" spans="1:14" ht="18" customHeight="1">
      <c r="A21" s="106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388"/>
      <c r="M21" s="23"/>
    </row>
    <row r="22" spans="1:14" ht="18" customHeight="1">
      <c r="A22" s="114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388"/>
      <c r="M22" s="23"/>
    </row>
    <row r="23" spans="1:14" ht="18" customHeight="1">
      <c r="A23" s="106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388"/>
      <c r="M23" s="23"/>
    </row>
    <row r="24" spans="1:14" ht="18" customHeight="1">
      <c r="A24" s="114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388"/>
      <c r="M24" s="23"/>
    </row>
    <row r="25" spans="1:14" ht="18" customHeight="1">
      <c r="A25" s="106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388"/>
      <c r="M25" s="23"/>
    </row>
    <row r="26" spans="1:14" ht="18" customHeight="1">
      <c r="A26" s="114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388"/>
      <c r="M26" s="23"/>
    </row>
    <row r="27" spans="1:14" ht="18" customHeight="1">
      <c r="A27" s="106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388"/>
      <c r="M27" s="23"/>
    </row>
    <row r="28" spans="1:14" ht="18" customHeight="1">
      <c r="A28" s="114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388"/>
      <c r="M28" s="23"/>
    </row>
    <row r="29" spans="1:14" ht="27.85" customHeight="1">
      <c r="A29" s="586" t="s">
        <v>44</v>
      </c>
      <c r="B29" s="586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4">
        <f>SUM(K13:K28)</f>
        <v>3090</v>
      </c>
      <c r="L29" s="388"/>
      <c r="M29" s="23"/>
    </row>
    <row r="30" spans="1:14" ht="18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388"/>
      <c r="M30" s="97"/>
      <c r="N30" s="71"/>
    </row>
    <row r="31" spans="1:14" ht="18" customHeight="1">
      <c r="A31" s="114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388"/>
      <c r="M31" s="97"/>
      <c r="N31" s="71"/>
    </row>
    <row r="32" spans="1:14" s="71" customFormat="1" ht="18" customHeight="1">
      <c r="A32" s="123" t="s">
        <v>124</v>
      </c>
      <c r="B32" s="100" t="s">
        <v>62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389"/>
      <c r="M32" s="97"/>
    </row>
    <row r="33" spans="1:14" ht="18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97"/>
      <c r="N33" s="71"/>
    </row>
    <row r="34" spans="1:14" ht="18" customHeight="1">
      <c r="A34" s="216" t="s">
        <v>80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256"/>
      <c r="N34" s="71"/>
    </row>
    <row r="35" spans="1:14" ht="18" customHeight="1">
      <c r="A35" s="114" t="s">
        <v>125</v>
      </c>
      <c r="B35" s="127" t="s">
        <v>212</v>
      </c>
      <c r="C35" s="109"/>
      <c r="D35" s="109"/>
      <c r="E35" s="128"/>
      <c r="F35" s="110">
        <v>1</v>
      </c>
      <c r="G35" s="111"/>
      <c r="H35" s="112"/>
      <c r="I35" s="112"/>
      <c r="J35" s="129">
        <f>SUM(C35:G35)</f>
        <v>1</v>
      </c>
      <c r="K35" s="203">
        <f>J35*30</f>
        <v>30</v>
      </c>
      <c r="L35" s="478"/>
      <c r="M35" s="551"/>
      <c r="N35" s="71"/>
    </row>
    <row r="36" spans="1:14" ht="18" customHeight="1">
      <c r="A36" s="114" t="s">
        <v>126</v>
      </c>
      <c r="B36" s="479" t="s">
        <v>213</v>
      </c>
      <c r="C36" s="109">
        <v>5</v>
      </c>
      <c r="D36" s="109"/>
      <c r="E36" s="110"/>
      <c r="F36" s="110"/>
      <c r="G36" s="111"/>
      <c r="H36" s="112"/>
      <c r="I36" s="112"/>
      <c r="J36" s="129">
        <f t="shared" ref="J36:J40" si="3">SUM(C36:G36)</f>
        <v>5</v>
      </c>
      <c r="K36" s="203">
        <f t="shared" ref="K36:K40" si="4">J36*30</f>
        <v>150</v>
      </c>
      <c r="L36" s="401"/>
      <c r="M36" s="551"/>
      <c r="N36" s="71"/>
    </row>
    <row r="37" spans="1:14" ht="18" customHeight="1">
      <c r="A37" s="114" t="s">
        <v>127</v>
      </c>
      <c r="B37" s="479" t="s">
        <v>214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3">
        <f t="shared" si="4"/>
        <v>120</v>
      </c>
      <c r="L37" s="401"/>
      <c r="M37" s="551"/>
      <c r="N37" s="71"/>
    </row>
    <row r="38" spans="1:14" ht="18" customHeight="1">
      <c r="A38" s="114" t="s">
        <v>128</v>
      </c>
      <c r="B38" s="480" t="s">
        <v>215</v>
      </c>
      <c r="C38" s="109"/>
      <c r="D38" s="109"/>
      <c r="E38" s="110"/>
      <c r="F38" s="110">
        <v>4</v>
      </c>
      <c r="G38" s="111">
        <v>4</v>
      </c>
      <c r="H38" s="112">
        <v>8</v>
      </c>
      <c r="I38" s="112"/>
      <c r="J38" s="129">
        <f t="shared" si="3"/>
        <v>8</v>
      </c>
      <c r="K38" s="203">
        <f t="shared" si="4"/>
        <v>240</v>
      </c>
      <c r="L38" s="401"/>
      <c r="M38" s="551"/>
      <c r="N38" s="71"/>
    </row>
    <row r="39" spans="1:14" ht="18" customHeight="1">
      <c r="A39" s="114" t="s">
        <v>129</v>
      </c>
      <c r="B39" s="480" t="s">
        <v>216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3">
        <f t="shared" si="4"/>
        <v>150</v>
      </c>
      <c r="L39" s="401"/>
      <c r="M39" s="551"/>
      <c r="N39" s="71"/>
    </row>
    <row r="40" spans="1:14" ht="18" customHeight="1">
      <c r="A40" s="114" t="s">
        <v>130</v>
      </c>
      <c r="B40" s="127" t="s">
        <v>217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3">
        <f t="shared" si="4"/>
        <v>60</v>
      </c>
      <c r="L40" s="402"/>
      <c r="M40" s="551"/>
      <c r="N40" s="71"/>
    </row>
    <row r="41" spans="1:14" ht="18" customHeight="1">
      <c r="A41" s="216" t="s">
        <v>83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8"/>
      <c r="M41" s="200"/>
      <c r="N41" s="71"/>
    </row>
    <row r="42" spans="1:14" ht="18" customHeight="1">
      <c r="A42" s="385" t="s">
        <v>131</v>
      </c>
      <c r="B42" s="479" t="s">
        <v>218</v>
      </c>
      <c r="C42" s="109">
        <v>2</v>
      </c>
      <c r="D42" s="109">
        <v>2</v>
      </c>
      <c r="E42" s="110">
        <v>2</v>
      </c>
      <c r="F42" s="110">
        <v>2</v>
      </c>
      <c r="G42" s="111"/>
      <c r="H42" s="112"/>
      <c r="I42" s="112"/>
      <c r="J42" s="129">
        <f t="shared" ref="J42:J48" si="5">SUM(C42:G42)</f>
        <v>8</v>
      </c>
      <c r="K42" s="203">
        <f t="shared" ref="K42:K46" si="6">J42*30</f>
        <v>240</v>
      </c>
      <c r="L42" s="253">
        <v>240</v>
      </c>
      <c r="M42" s="551"/>
      <c r="N42" s="71"/>
    </row>
    <row r="43" spans="1:14" ht="18" customHeight="1">
      <c r="A43" s="385" t="s">
        <v>132</v>
      </c>
      <c r="B43" s="479" t="s">
        <v>219</v>
      </c>
      <c r="C43" s="139"/>
      <c r="D43" s="139">
        <v>3</v>
      </c>
      <c r="E43" s="140"/>
      <c r="F43" s="140"/>
      <c r="G43" s="140"/>
      <c r="H43" s="141"/>
      <c r="I43" s="141"/>
      <c r="J43" s="129">
        <f t="shared" si="5"/>
        <v>3</v>
      </c>
      <c r="K43" s="203">
        <f t="shared" si="6"/>
        <v>90</v>
      </c>
      <c r="L43" s="253">
        <v>90</v>
      </c>
      <c r="M43" s="551"/>
      <c r="N43" s="71"/>
    </row>
    <row r="44" spans="1:14" ht="18" customHeight="1">
      <c r="A44" s="385" t="s">
        <v>133</v>
      </c>
      <c r="B44" s="479" t="s">
        <v>220</v>
      </c>
      <c r="C44" s="139"/>
      <c r="D44" s="139"/>
      <c r="E44" s="140"/>
      <c r="F44" s="140">
        <v>5</v>
      </c>
      <c r="G44" s="140">
        <v>3</v>
      </c>
      <c r="H44" s="141">
        <v>6</v>
      </c>
      <c r="I44" s="141"/>
      <c r="J44" s="129">
        <f t="shared" si="5"/>
        <v>8</v>
      </c>
      <c r="K44" s="203">
        <f t="shared" si="6"/>
        <v>240</v>
      </c>
      <c r="L44" s="253">
        <v>240</v>
      </c>
      <c r="M44" s="551"/>
      <c r="N44" s="71"/>
    </row>
    <row r="45" spans="1:14" ht="18" customHeight="1">
      <c r="A45" s="385" t="s">
        <v>134</v>
      </c>
      <c r="B45" s="479" t="s">
        <v>221</v>
      </c>
      <c r="C45" s="139"/>
      <c r="D45" s="139">
        <v>2</v>
      </c>
      <c r="E45" s="140">
        <v>4</v>
      </c>
      <c r="F45" s="140"/>
      <c r="G45" s="140"/>
      <c r="H45" s="141"/>
      <c r="I45" s="141"/>
      <c r="J45" s="129">
        <f t="shared" si="5"/>
        <v>6</v>
      </c>
      <c r="K45" s="203">
        <f t="shared" si="6"/>
        <v>180</v>
      </c>
      <c r="L45" s="253">
        <v>180</v>
      </c>
      <c r="M45" s="551"/>
      <c r="N45" s="71"/>
    </row>
    <row r="46" spans="1:14" ht="18" customHeight="1">
      <c r="A46" s="385" t="s">
        <v>135</v>
      </c>
      <c r="B46" s="479" t="s">
        <v>222</v>
      </c>
      <c r="C46" s="197">
        <v>2</v>
      </c>
      <c r="D46" s="197">
        <v>2</v>
      </c>
      <c r="E46" s="197">
        <v>2</v>
      </c>
      <c r="F46" s="197"/>
      <c r="G46" s="197"/>
      <c r="H46" s="112"/>
      <c r="I46" s="112"/>
      <c r="J46" s="129">
        <f t="shared" si="5"/>
        <v>6</v>
      </c>
      <c r="K46" s="203">
        <f t="shared" si="6"/>
        <v>180</v>
      </c>
      <c r="L46" s="253">
        <v>180</v>
      </c>
      <c r="M46" s="551"/>
      <c r="N46" s="71"/>
    </row>
    <row r="47" spans="1:14" ht="18" customHeight="1">
      <c r="A47" s="588" t="s">
        <v>35</v>
      </c>
      <c r="B47" s="589"/>
      <c r="C47" s="132">
        <f>SUM(C35:C40,C42:C46)</f>
        <v>11</v>
      </c>
      <c r="D47" s="132">
        <f t="shared" ref="D47:G47" si="7">SUM(D35:D40,D42:D46)</f>
        <v>13</v>
      </c>
      <c r="E47" s="132">
        <f t="shared" si="7"/>
        <v>12</v>
      </c>
      <c r="F47" s="132">
        <f t="shared" si="7"/>
        <v>13</v>
      </c>
      <c r="G47" s="132">
        <f t="shared" si="7"/>
        <v>7</v>
      </c>
      <c r="H47" s="132"/>
      <c r="I47" s="132"/>
      <c r="J47" s="194">
        <f t="shared" si="5"/>
        <v>56</v>
      </c>
      <c r="K47" s="230" t="s">
        <v>100</v>
      </c>
      <c r="L47" s="247">
        <f>SUM(L42:L46)</f>
        <v>930</v>
      </c>
      <c r="M47" s="407"/>
      <c r="N47" s="71"/>
    </row>
    <row r="48" spans="1:14" ht="18" customHeight="1">
      <c r="A48" s="588" t="s">
        <v>77</v>
      </c>
      <c r="B48" s="589"/>
      <c r="C48" s="132">
        <f>SUM(C29,C31:C32,C47)</f>
        <v>34</v>
      </c>
      <c r="D48" s="132">
        <f t="shared" ref="D48:G48" si="8">SUM(D29,D31:D32,D47)</f>
        <v>35</v>
      </c>
      <c r="E48" s="132">
        <f t="shared" si="8"/>
        <v>36</v>
      </c>
      <c r="F48" s="132">
        <f t="shared" si="8"/>
        <v>35</v>
      </c>
      <c r="G48" s="132">
        <f t="shared" si="8"/>
        <v>27</v>
      </c>
      <c r="H48" s="132"/>
      <c r="I48" s="132"/>
      <c r="J48" s="195">
        <f t="shared" si="5"/>
        <v>167</v>
      </c>
      <c r="K48" s="231">
        <f>J48*30</f>
        <v>5010</v>
      </c>
      <c r="L48" s="387"/>
      <c r="M48" s="23"/>
    </row>
    <row r="49" spans="1:13" ht="18" customHeight="1">
      <c r="A49" s="590" t="s">
        <v>97</v>
      </c>
      <c r="B49" s="591"/>
      <c r="C49" s="135"/>
      <c r="D49" s="135"/>
      <c r="E49" s="135"/>
      <c r="F49" s="135"/>
      <c r="G49" s="135"/>
      <c r="H49" s="135"/>
      <c r="I49" s="135"/>
      <c r="J49" s="135"/>
      <c r="K49" s="208"/>
      <c r="L49" s="388"/>
      <c r="M49" s="23"/>
    </row>
    <row r="50" spans="1:13" s="71" customFormat="1" ht="18" customHeight="1">
      <c r="A50" s="123" t="s">
        <v>137</v>
      </c>
      <c r="B50" s="100" t="s">
        <v>62</v>
      </c>
      <c r="C50" s="124">
        <v>1</v>
      </c>
      <c r="D50" s="124">
        <v>1</v>
      </c>
      <c r="E50" s="124"/>
      <c r="F50" s="124"/>
      <c r="G50" s="125">
        <v>2</v>
      </c>
      <c r="H50" s="112">
        <v>1</v>
      </c>
      <c r="I50" s="112">
        <v>3</v>
      </c>
      <c r="J50" s="126">
        <f>SUM(C50:G50)</f>
        <v>4</v>
      </c>
      <c r="K50" s="209">
        <f>J50*30</f>
        <v>120</v>
      </c>
      <c r="L50" s="394"/>
      <c r="M50" s="97"/>
    </row>
    <row r="51" spans="1:13" s="71" customFormat="1" ht="18" customHeight="1">
      <c r="A51" s="136" t="s">
        <v>101</v>
      </c>
      <c r="B51" s="102"/>
      <c r="C51" s="592">
        <f>J48+J50</f>
        <v>171</v>
      </c>
      <c r="D51" s="593"/>
      <c r="E51" s="593"/>
      <c r="F51" s="593"/>
      <c r="G51" s="593"/>
      <c r="H51" s="593"/>
      <c r="I51" s="594"/>
      <c r="J51" s="137"/>
      <c r="K51" s="210"/>
      <c r="L51" s="394"/>
      <c r="M51" s="97"/>
    </row>
    <row r="52" spans="1:13" ht="18" customHeight="1">
      <c r="A52" s="138" t="s">
        <v>138</v>
      </c>
      <c r="B52" s="104" t="s">
        <v>26</v>
      </c>
      <c r="C52" s="105">
        <v>2</v>
      </c>
      <c r="D52" s="139">
        <v>2</v>
      </c>
      <c r="E52" s="140">
        <v>2</v>
      </c>
      <c r="F52" s="140">
        <v>2</v>
      </c>
      <c r="G52" s="140">
        <v>2</v>
      </c>
      <c r="H52" s="141">
        <v>2</v>
      </c>
      <c r="I52" s="141">
        <v>2</v>
      </c>
      <c r="J52" s="142">
        <f>SUM(C52:G52)</f>
        <v>10</v>
      </c>
      <c r="K52" s="203"/>
      <c r="L52" s="388"/>
      <c r="M52" s="23"/>
    </row>
    <row r="53" spans="1:13" ht="18" customHeight="1">
      <c r="A53" s="143" t="s">
        <v>139</v>
      </c>
      <c r="B53" s="103" t="s">
        <v>23</v>
      </c>
      <c r="C53" s="144" t="s">
        <v>24</v>
      </c>
      <c r="D53" s="144" t="s">
        <v>24</v>
      </c>
      <c r="E53" s="144" t="s">
        <v>24</v>
      </c>
      <c r="F53" s="160"/>
      <c r="G53" s="160"/>
      <c r="H53" s="145"/>
      <c r="I53" s="145"/>
      <c r="J53" s="146"/>
      <c r="K53" s="202"/>
      <c r="L53" s="388"/>
      <c r="M53" s="23"/>
    </row>
    <row r="54" spans="1:13" ht="18" customHeight="1" thickBot="1">
      <c r="A54" s="196" t="s">
        <v>140</v>
      </c>
      <c r="B54" s="148" t="s">
        <v>30</v>
      </c>
      <c r="C54" s="149"/>
      <c r="D54" s="150"/>
      <c r="E54" s="151"/>
      <c r="F54" s="151" t="s">
        <v>65</v>
      </c>
      <c r="G54" s="151" t="s">
        <v>65</v>
      </c>
      <c r="H54" s="152"/>
      <c r="I54" s="152"/>
      <c r="J54" s="153"/>
      <c r="K54" s="211"/>
      <c r="L54" s="395"/>
      <c r="M54" s="23"/>
    </row>
    <row r="55" spans="1:13" ht="14.3">
      <c r="A55" s="154"/>
      <c r="B55" s="155"/>
      <c r="C55" s="156"/>
      <c r="D55" s="154"/>
      <c r="E55" s="154"/>
      <c r="F55" s="157"/>
      <c r="G55" s="157"/>
      <c r="H55" s="157"/>
      <c r="I55" s="157"/>
      <c r="J55" s="158"/>
      <c r="K55" s="154"/>
      <c r="L55" s="404"/>
      <c r="M55" s="23"/>
    </row>
    <row r="56" spans="1:13">
      <c r="A56" s="595" t="s">
        <v>47</v>
      </c>
      <c r="B56" s="595"/>
      <c r="C56" s="595"/>
      <c r="D56" s="595"/>
      <c r="E56" s="595"/>
      <c r="F56" s="595"/>
      <c r="G56" s="595"/>
      <c r="H56" s="595"/>
      <c r="I56" s="595"/>
      <c r="J56" s="595"/>
      <c r="K56" s="595"/>
      <c r="L56" s="154"/>
      <c r="M56" s="23"/>
    </row>
    <row r="57" spans="1:13">
      <c r="A57" s="585" t="s">
        <v>64</v>
      </c>
      <c r="B57" s="585"/>
      <c r="C57" s="585"/>
      <c r="D57" s="585"/>
      <c r="E57" s="585"/>
      <c r="F57" s="585"/>
      <c r="G57" s="585"/>
      <c r="H57" s="585"/>
      <c r="I57" s="585"/>
      <c r="J57" s="585"/>
      <c r="K57" s="585"/>
      <c r="L57" s="154"/>
      <c r="M57" s="23"/>
    </row>
    <row r="58" spans="1:13">
      <c r="A58" s="585" t="s">
        <v>158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154"/>
      <c r="M58" s="23"/>
    </row>
    <row r="59" spans="1:13" ht="11.55" customHeight="1"/>
    <row r="60" spans="1:13" ht="51.65" customHeight="1">
      <c r="A60" s="584" t="s">
        <v>210</v>
      </c>
      <c r="B60" s="584"/>
      <c r="C60" s="584"/>
      <c r="D60" s="584"/>
      <c r="E60" s="584"/>
      <c r="F60" s="584"/>
      <c r="G60" s="584"/>
      <c r="H60" s="584"/>
      <c r="I60" s="584"/>
      <c r="J60" s="584"/>
      <c r="K60" s="584"/>
      <c r="L60" s="584"/>
    </row>
  </sheetData>
  <mergeCells count="25">
    <mergeCell ref="A56:K56"/>
    <mergeCell ref="A57:K57"/>
    <mergeCell ref="A58:K58"/>
    <mergeCell ref="A60:L60"/>
    <mergeCell ref="A29:B29"/>
    <mergeCell ref="A30:B30"/>
    <mergeCell ref="A47:B47"/>
    <mergeCell ref="A48:B48"/>
    <mergeCell ref="A49:B49"/>
    <mergeCell ref="C51:I51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1:L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H51" sqref="H51"/>
    </sheetView>
  </sheetViews>
  <sheetFormatPr defaultRowHeight="13.6"/>
  <cols>
    <col min="1" max="1" width="4.109375" style="288" customWidth="1"/>
    <col min="2" max="2" width="49.77734375" style="288" customWidth="1"/>
    <col min="3" max="7" width="6.21875" style="288" customWidth="1"/>
    <col min="8" max="8" width="9.6640625" style="288" customWidth="1"/>
    <col min="9" max="9" width="10.6640625" style="288" customWidth="1"/>
    <col min="10" max="10" width="11" style="288" bestFit="1" customWidth="1"/>
    <col min="11" max="16384" width="8.88671875" style="288"/>
  </cols>
  <sheetData>
    <row r="1" spans="1:10" ht="19.05">
      <c r="A1" s="638" t="s">
        <v>197</v>
      </c>
      <c r="B1" s="638"/>
      <c r="C1" s="638"/>
      <c r="D1" s="638"/>
      <c r="E1" s="638"/>
      <c r="F1" s="638"/>
      <c r="G1" s="638"/>
      <c r="H1" s="638"/>
      <c r="I1" s="638"/>
      <c r="J1" s="638"/>
    </row>
    <row r="2" spans="1:10" ht="18.350000000000001">
      <c r="A2" s="289"/>
      <c r="B2" s="290"/>
      <c r="C2" s="290"/>
      <c r="D2" s="290"/>
      <c r="E2" s="290"/>
    </row>
    <row r="3" spans="1:10" ht="15.65">
      <c r="A3" s="291" t="s">
        <v>184</v>
      </c>
      <c r="B3" s="292"/>
      <c r="C3" s="293"/>
      <c r="D3" s="290"/>
      <c r="E3" s="290"/>
      <c r="I3" s="290"/>
    </row>
    <row r="4" spans="1:10" ht="15.8" customHeight="1">
      <c r="A4" s="642" t="s">
        <v>93</v>
      </c>
      <c r="B4" s="642"/>
      <c r="C4" s="642"/>
      <c r="D4" s="642"/>
      <c r="E4" s="642"/>
      <c r="F4" s="642"/>
      <c r="G4" s="642"/>
      <c r="H4" s="642"/>
      <c r="I4" s="642"/>
      <c r="J4" s="642"/>
    </row>
    <row r="5" spans="1:10" ht="18.350000000000001">
      <c r="A5" s="643" t="s">
        <v>178</v>
      </c>
      <c r="B5" s="644"/>
      <c r="C5" s="643"/>
      <c r="D5" s="644"/>
      <c r="E5" s="644"/>
      <c r="G5" s="294"/>
      <c r="H5" s="294"/>
    </row>
    <row r="6" spans="1:10" ht="18.350000000000001">
      <c r="A6" s="643" t="s">
        <v>165</v>
      </c>
      <c r="B6" s="643"/>
      <c r="C6" s="643"/>
      <c r="D6" s="643"/>
      <c r="E6" s="643"/>
      <c r="G6" s="294"/>
      <c r="H6" s="294"/>
    </row>
    <row r="7" spans="1:10" ht="18.350000000000001">
      <c r="A7" s="643" t="s">
        <v>31</v>
      </c>
      <c r="B7" s="643"/>
      <c r="C7" s="295"/>
      <c r="D7" s="295"/>
      <c r="E7" s="295"/>
      <c r="G7" s="294"/>
      <c r="H7" s="294"/>
    </row>
    <row r="8" spans="1:10" ht="14.3">
      <c r="A8" s="296" t="s">
        <v>48</v>
      </c>
      <c r="B8" s="296"/>
      <c r="C8" s="296"/>
      <c r="D8" s="296"/>
      <c r="E8" s="296"/>
      <c r="F8" s="296"/>
      <c r="G8" s="296"/>
      <c r="H8" s="296"/>
      <c r="I8" s="297"/>
    </row>
    <row r="9" spans="1:10" ht="14.3">
      <c r="A9" s="296" t="s">
        <v>49</v>
      </c>
      <c r="B9" s="296"/>
      <c r="C9" s="296"/>
      <c r="D9" s="296"/>
      <c r="E9" s="296"/>
      <c r="F9" s="296"/>
      <c r="G9" s="296"/>
      <c r="H9" s="296"/>
      <c r="I9" s="297"/>
    </row>
    <row r="10" spans="1:10" ht="16.3" thickBot="1">
      <c r="A10" s="328"/>
      <c r="B10" s="298"/>
      <c r="C10" s="299"/>
      <c r="D10" s="299"/>
      <c r="E10" s="300"/>
      <c r="F10" s="301"/>
      <c r="G10" s="301"/>
      <c r="H10" s="301"/>
    </row>
    <row r="11" spans="1:10" ht="25.15" customHeight="1">
      <c r="A11" s="653" t="s">
        <v>0</v>
      </c>
      <c r="B11" s="655" t="s">
        <v>168</v>
      </c>
      <c r="C11" s="633" t="s">
        <v>2</v>
      </c>
      <c r="D11" s="634"/>
      <c r="E11" s="634"/>
      <c r="F11" s="634"/>
      <c r="G11" s="634"/>
      <c r="H11" s="646" t="s">
        <v>199</v>
      </c>
      <c r="I11" s="647"/>
      <c r="J11" s="648"/>
    </row>
    <row r="12" spans="1:10" ht="16.3" thickBot="1">
      <c r="A12" s="654"/>
      <c r="B12" s="656"/>
      <c r="C12" s="302" t="s">
        <v>3</v>
      </c>
      <c r="D12" s="303" t="s">
        <v>4</v>
      </c>
      <c r="E12" s="303" t="s">
        <v>5</v>
      </c>
      <c r="F12" s="635" t="s">
        <v>27</v>
      </c>
      <c r="G12" s="636"/>
      <c r="H12" s="326" t="s">
        <v>63</v>
      </c>
      <c r="I12" s="327" t="s">
        <v>50</v>
      </c>
      <c r="J12" s="323" t="s">
        <v>159</v>
      </c>
    </row>
    <row r="13" spans="1:10" s="249" customFormat="1" ht="18" customHeight="1">
      <c r="A13" s="651" t="s">
        <v>169</v>
      </c>
      <c r="B13" s="652"/>
      <c r="C13" s="329"/>
      <c r="D13" s="330"/>
      <c r="E13" s="330"/>
      <c r="F13" s="331"/>
      <c r="G13" s="330"/>
      <c r="H13" s="330"/>
      <c r="I13" s="331"/>
      <c r="J13" s="332"/>
    </row>
    <row r="14" spans="1:10" s="249" customFormat="1" ht="18" customHeight="1">
      <c r="A14" s="376">
        <v>1</v>
      </c>
      <c r="B14" s="333" t="s">
        <v>6</v>
      </c>
      <c r="C14" s="334">
        <v>3</v>
      </c>
      <c r="D14" s="335">
        <v>3</v>
      </c>
      <c r="E14" s="336">
        <v>3</v>
      </c>
      <c r="F14" s="336">
        <v>2</v>
      </c>
      <c r="G14" s="336">
        <v>4</v>
      </c>
      <c r="H14" s="337">
        <v>12</v>
      </c>
      <c r="I14" s="315">
        <v>360</v>
      </c>
      <c r="J14" s="324"/>
    </row>
    <row r="15" spans="1:10" s="249" customFormat="1" ht="18" customHeight="1">
      <c r="A15" s="377">
        <v>2</v>
      </c>
      <c r="B15" s="338" t="s">
        <v>7</v>
      </c>
      <c r="C15" s="334">
        <v>2</v>
      </c>
      <c r="D15" s="339">
        <v>2</v>
      </c>
      <c r="E15" s="340">
        <v>2</v>
      </c>
      <c r="F15" s="340">
        <v>2</v>
      </c>
      <c r="G15" s="340">
        <v>4</v>
      </c>
      <c r="H15" s="341">
        <v>9</v>
      </c>
      <c r="I15" s="315">
        <v>270</v>
      </c>
      <c r="J15" s="324"/>
    </row>
    <row r="16" spans="1:10" s="249" customFormat="1" ht="18" customHeight="1">
      <c r="A16" s="376">
        <v>3</v>
      </c>
      <c r="B16" s="342" t="s">
        <v>8</v>
      </c>
      <c r="C16" s="334">
        <v>1</v>
      </c>
      <c r="D16" s="343">
        <v>1</v>
      </c>
      <c r="E16" s="344">
        <v>2</v>
      </c>
      <c r="F16" s="344">
        <v>1</v>
      </c>
      <c r="G16" s="344">
        <v>3</v>
      </c>
      <c r="H16" s="345">
        <v>6</v>
      </c>
      <c r="I16" s="315">
        <v>180</v>
      </c>
      <c r="J16" s="324"/>
    </row>
    <row r="17" spans="1:10" s="249" customFormat="1" ht="18" customHeight="1">
      <c r="A17" s="377">
        <v>4</v>
      </c>
      <c r="B17" s="346" t="s">
        <v>9</v>
      </c>
      <c r="C17" s="334">
        <v>1</v>
      </c>
      <c r="D17" s="347">
        <v>1</v>
      </c>
      <c r="E17" s="348"/>
      <c r="F17" s="348"/>
      <c r="G17" s="348"/>
      <c r="H17" s="349">
        <v>2</v>
      </c>
      <c r="I17" s="315">
        <v>60</v>
      </c>
      <c r="J17" s="324"/>
    </row>
    <row r="18" spans="1:10" s="249" customFormat="1" ht="18" customHeight="1">
      <c r="A18" s="376">
        <v>5</v>
      </c>
      <c r="B18" s="346" t="s">
        <v>10</v>
      </c>
      <c r="C18" s="334">
        <v>1</v>
      </c>
      <c r="D18" s="347"/>
      <c r="E18" s="348"/>
      <c r="F18" s="348"/>
      <c r="G18" s="348"/>
      <c r="H18" s="349">
        <v>1</v>
      </c>
      <c r="I18" s="315">
        <v>30</v>
      </c>
      <c r="J18" s="324"/>
    </row>
    <row r="19" spans="1:10" s="249" customFormat="1" ht="18" customHeight="1">
      <c r="A19" s="377">
        <v>6</v>
      </c>
      <c r="B19" s="346" t="s">
        <v>170</v>
      </c>
      <c r="C19" s="334">
        <v>1</v>
      </c>
      <c r="D19" s="347"/>
      <c r="E19" s="348"/>
      <c r="F19" s="348"/>
      <c r="G19" s="348"/>
      <c r="H19" s="349">
        <v>1</v>
      </c>
      <c r="I19" s="315">
        <v>30</v>
      </c>
      <c r="J19" s="324"/>
    </row>
    <row r="20" spans="1:10" s="249" customFormat="1" ht="18" customHeight="1">
      <c r="A20" s="376">
        <v>7</v>
      </c>
      <c r="B20" s="346" t="s">
        <v>11</v>
      </c>
      <c r="C20" s="334">
        <v>2</v>
      </c>
      <c r="D20" s="347">
        <v>2</v>
      </c>
      <c r="E20" s="348">
        <v>3</v>
      </c>
      <c r="F20" s="348">
        <v>2</v>
      </c>
      <c r="G20" s="348">
        <v>4</v>
      </c>
      <c r="H20" s="349">
        <v>10</v>
      </c>
      <c r="I20" s="315">
        <v>300</v>
      </c>
      <c r="J20" s="324"/>
    </row>
    <row r="21" spans="1:10" s="249" customFormat="1" ht="18" customHeight="1">
      <c r="A21" s="377">
        <v>8</v>
      </c>
      <c r="B21" s="346" t="s">
        <v>12</v>
      </c>
      <c r="C21" s="334">
        <v>1</v>
      </c>
      <c r="D21" s="347"/>
      <c r="E21" s="348"/>
      <c r="F21" s="348"/>
      <c r="G21" s="348"/>
      <c r="H21" s="349">
        <v>1</v>
      </c>
      <c r="I21" s="315">
        <v>30</v>
      </c>
      <c r="J21" s="324"/>
    </row>
    <row r="22" spans="1:10" s="249" customFormat="1" ht="18" customHeight="1">
      <c r="A22" s="376">
        <v>9</v>
      </c>
      <c r="B22" s="346" t="s">
        <v>13</v>
      </c>
      <c r="C22" s="334">
        <v>1</v>
      </c>
      <c r="D22" s="347"/>
      <c r="E22" s="348"/>
      <c r="F22" s="348"/>
      <c r="G22" s="348"/>
      <c r="H22" s="349">
        <v>1</v>
      </c>
      <c r="I22" s="315">
        <v>30</v>
      </c>
      <c r="J22" s="324"/>
    </row>
    <row r="23" spans="1:10" s="249" customFormat="1" ht="18" customHeight="1">
      <c r="A23" s="377">
        <v>10</v>
      </c>
      <c r="B23" s="346" t="s">
        <v>14</v>
      </c>
      <c r="C23" s="334">
        <v>1</v>
      </c>
      <c r="D23" s="347"/>
      <c r="E23" s="348"/>
      <c r="F23" s="348"/>
      <c r="G23" s="348"/>
      <c r="H23" s="349">
        <v>1</v>
      </c>
      <c r="I23" s="315">
        <v>30</v>
      </c>
      <c r="J23" s="324"/>
    </row>
    <row r="24" spans="1:10" s="249" customFormat="1" ht="18" customHeight="1">
      <c r="A24" s="376">
        <v>11</v>
      </c>
      <c r="B24" s="346" t="s">
        <v>15</v>
      </c>
      <c r="C24" s="334">
        <v>1</v>
      </c>
      <c r="D24" s="347"/>
      <c r="E24" s="348"/>
      <c r="F24" s="348"/>
      <c r="G24" s="348"/>
      <c r="H24" s="349">
        <v>1</v>
      </c>
      <c r="I24" s="315">
        <v>30</v>
      </c>
      <c r="J24" s="324"/>
    </row>
    <row r="25" spans="1:10" s="249" customFormat="1" ht="18" customHeight="1">
      <c r="A25" s="377">
        <v>12</v>
      </c>
      <c r="B25" s="346" t="s">
        <v>171</v>
      </c>
      <c r="C25" s="334">
        <v>1</v>
      </c>
      <c r="D25" s="347">
        <v>1</v>
      </c>
      <c r="E25" s="348"/>
      <c r="F25" s="348"/>
      <c r="G25" s="348"/>
      <c r="H25" s="349">
        <v>2</v>
      </c>
      <c r="I25" s="315">
        <v>60</v>
      </c>
      <c r="J25" s="324"/>
    </row>
    <row r="26" spans="1:10" s="249" customFormat="1" ht="18" customHeight="1">
      <c r="A26" s="376">
        <v>13</v>
      </c>
      <c r="B26" s="346" t="s">
        <v>16</v>
      </c>
      <c r="C26" s="334">
        <v>1</v>
      </c>
      <c r="D26" s="347"/>
      <c r="E26" s="348"/>
      <c r="F26" s="348"/>
      <c r="G26" s="348"/>
      <c r="H26" s="349">
        <v>1</v>
      </c>
      <c r="I26" s="315">
        <v>30</v>
      </c>
      <c r="J26" s="324"/>
    </row>
    <row r="27" spans="1:10" s="249" customFormat="1" ht="18" customHeight="1">
      <c r="A27" s="377">
        <v>14</v>
      </c>
      <c r="B27" s="346" t="s">
        <v>17</v>
      </c>
      <c r="C27" s="334">
        <v>3</v>
      </c>
      <c r="D27" s="347">
        <v>3</v>
      </c>
      <c r="E27" s="348">
        <v>3</v>
      </c>
      <c r="F27" s="348">
        <v>3</v>
      </c>
      <c r="G27" s="348">
        <v>3</v>
      </c>
      <c r="H27" s="349">
        <v>12</v>
      </c>
      <c r="I27" s="315">
        <v>360</v>
      </c>
      <c r="J27" s="324"/>
    </row>
    <row r="28" spans="1:10" s="249" customFormat="1" ht="18" customHeight="1">
      <c r="A28" s="376">
        <v>15</v>
      </c>
      <c r="B28" s="346" t="s">
        <v>18</v>
      </c>
      <c r="C28" s="334">
        <v>1</v>
      </c>
      <c r="D28" s="347"/>
      <c r="E28" s="348"/>
      <c r="F28" s="348"/>
      <c r="G28" s="348"/>
      <c r="H28" s="349">
        <v>1</v>
      </c>
      <c r="I28" s="315">
        <v>30</v>
      </c>
      <c r="J28" s="324"/>
    </row>
    <row r="29" spans="1:10" s="249" customFormat="1" ht="18" customHeight="1">
      <c r="A29" s="377">
        <v>16</v>
      </c>
      <c r="B29" s="346" t="s">
        <v>19</v>
      </c>
      <c r="C29" s="350">
        <v>1</v>
      </c>
      <c r="D29" s="351">
        <v>1</v>
      </c>
      <c r="E29" s="352">
        <v>1</v>
      </c>
      <c r="F29" s="352">
        <v>1</v>
      </c>
      <c r="G29" s="352">
        <v>1</v>
      </c>
      <c r="H29" s="353">
        <v>4</v>
      </c>
      <c r="I29" s="315">
        <v>120</v>
      </c>
      <c r="J29" s="324"/>
    </row>
    <row r="30" spans="1:10" s="249" customFormat="1" ht="18" customHeight="1">
      <c r="A30" s="376">
        <v>17</v>
      </c>
      <c r="B30" s="354" t="s">
        <v>172</v>
      </c>
      <c r="C30" s="334"/>
      <c r="D30" s="318"/>
      <c r="E30" s="320">
        <v>2</v>
      </c>
      <c r="F30" s="320">
        <v>2</v>
      </c>
      <c r="G30" s="320">
        <v>2</v>
      </c>
      <c r="H30" s="355">
        <v>4</v>
      </c>
      <c r="I30" s="316">
        <v>120</v>
      </c>
      <c r="J30" s="324"/>
    </row>
    <row r="31" spans="1:10" s="249" customFormat="1" ht="18" customHeight="1">
      <c r="A31" s="356" t="s">
        <v>182</v>
      </c>
      <c r="B31" s="357"/>
      <c r="C31" s="358"/>
      <c r="D31" s="359"/>
      <c r="E31" s="360"/>
      <c r="F31" s="360"/>
      <c r="G31" s="360"/>
      <c r="H31" s="361"/>
      <c r="I31" s="316"/>
      <c r="J31" s="324"/>
    </row>
    <row r="32" spans="1:10" s="249" customFormat="1" ht="18" customHeight="1">
      <c r="A32" s="362">
        <v>18</v>
      </c>
      <c r="B32" s="363" t="s">
        <v>33</v>
      </c>
      <c r="C32" s="318">
        <v>1</v>
      </c>
      <c r="D32" s="320">
        <v>2</v>
      </c>
      <c r="E32" s="320">
        <v>1</v>
      </c>
      <c r="F32" s="320">
        <v>1</v>
      </c>
      <c r="G32" s="320">
        <v>3</v>
      </c>
      <c r="H32" s="355">
        <v>6</v>
      </c>
      <c r="I32" s="315">
        <v>180</v>
      </c>
      <c r="J32" s="324"/>
    </row>
    <row r="33" spans="1:10" s="249" customFormat="1" ht="18" customHeight="1">
      <c r="A33" s="364">
        <v>19</v>
      </c>
      <c r="B33" s="365" t="s">
        <v>34</v>
      </c>
      <c r="C33" s="318"/>
      <c r="D33" s="320">
        <v>2</v>
      </c>
      <c r="E33" s="320">
        <v>2</v>
      </c>
      <c r="F33" s="320">
        <v>1</v>
      </c>
      <c r="G33" s="320">
        <v>7</v>
      </c>
      <c r="H33" s="355">
        <v>8</v>
      </c>
      <c r="I33" s="315">
        <v>240</v>
      </c>
      <c r="J33" s="324"/>
    </row>
    <row r="34" spans="1:10" s="249" customFormat="1" ht="18" customHeight="1">
      <c r="A34" s="639" t="s">
        <v>173</v>
      </c>
      <c r="B34" s="640"/>
      <c r="C34" s="481">
        <v>23</v>
      </c>
      <c r="D34" s="482">
        <v>18</v>
      </c>
      <c r="E34" s="483">
        <v>19</v>
      </c>
      <c r="F34" s="483">
        <v>15</v>
      </c>
      <c r="G34" s="483">
        <v>31</v>
      </c>
      <c r="H34" s="484">
        <v>83</v>
      </c>
      <c r="I34" s="366">
        <v>2490</v>
      </c>
      <c r="J34" s="324"/>
    </row>
    <row r="35" spans="1:10" s="249" customFormat="1" ht="18" customHeight="1">
      <c r="A35" s="367" t="s">
        <v>174</v>
      </c>
      <c r="B35" s="368"/>
      <c r="C35" s="368"/>
      <c r="D35" s="368"/>
      <c r="E35" s="368"/>
      <c r="F35" s="368"/>
      <c r="G35" s="368"/>
      <c r="H35" s="368"/>
      <c r="I35" s="369"/>
      <c r="J35" s="324"/>
    </row>
    <row r="36" spans="1:10" s="249" customFormat="1" ht="18" customHeight="1">
      <c r="A36" s="370" t="s">
        <v>48</v>
      </c>
      <c r="B36" s="358"/>
      <c r="C36" s="358"/>
      <c r="D36" s="358"/>
      <c r="E36" s="358"/>
      <c r="F36" s="358"/>
      <c r="G36" s="358"/>
      <c r="H36" s="358"/>
      <c r="I36" s="358"/>
      <c r="J36" s="371"/>
    </row>
    <row r="37" spans="1:10" s="249" customFormat="1" ht="18" customHeight="1">
      <c r="A37" s="378">
        <v>20</v>
      </c>
      <c r="B37" s="317" t="s">
        <v>52</v>
      </c>
      <c r="C37" s="318"/>
      <c r="D37" s="318"/>
      <c r="E37" s="315">
        <v>1</v>
      </c>
      <c r="F37" s="319"/>
      <c r="G37" s="315"/>
      <c r="H37" s="355">
        <v>1</v>
      </c>
      <c r="I37" s="325">
        <v>30</v>
      </c>
      <c r="J37" s="381"/>
    </row>
    <row r="38" spans="1:10" s="249" customFormat="1" ht="18" customHeight="1">
      <c r="A38" s="378">
        <v>21</v>
      </c>
      <c r="B38" s="317" t="s">
        <v>51</v>
      </c>
      <c r="C38" s="318">
        <v>1</v>
      </c>
      <c r="D38" s="318"/>
      <c r="E38" s="320"/>
      <c r="F38" s="319"/>
      <c r="G38" s="315"/>
      <c r="H38" s="355">
        <v>1</v>
      </c>
      <c r="I38" s="325">
        <v>30</v>
      </c>
      <c r="J38" s="381"/>
    </row>
    <row r="39" spans="1:10" s="249" customFormat="1" ht="18" customHeight="1">
      <c r="A39" s="378">
        <v>22</v>
      </c>
      <c r="B39" s="317" t="s">
        <v>53</v>
      </c>
      <c r="C39" s="318">
        <v>2</v>
      </c>
      <c r="D39" s="318">
        <v>3</v>
      </c>
      <c r="E39" s="320"/>
      <c r="F39" s="319"/>
      <c r="G39" s="315"/>
      <c r="H39" s="355">
        <v>5</v>
      </c>
      <c r="I39" s="325">
        <v>150</v>
      </c>
      <c r="J39" s="381">
        <v>90</v>
      </c>
    </row>
    <row r="40" spans="1:10" s="249" customFormat="1" ht="18" customHeight="1">
      <c r="A40" s="378">
        <v>23</v>
      </c>
      <c r="B40" s="317" t="s">
        <v>54</v>
      </c>
      <c r="C40" s="318">
        <v>2</v>
      </c>
      <c r="D40" s="318"/>
      <c r="E40" s="320"/>
      <c r="F40" s="319"/>
      <c r="G40" s="315"/>
      <c r="H40" s="355">
        <v>2</v>
      </c>
      <c r="I40" s="325">
        <v>60</v>
      </c>
      <c r="J40" s="381">
        <v>30</v>
      </c>
    </row>
    <row r="41" spans="1:10" s="249" customFormat="1" ht="18" customHeight="1">
      <c r="A41" s="378">
        <v>24</v>
      </c>
      <c r="B41" s="317" t="s">
        <v>55</v>
      </c>
      <c r="C41" s="318"/>
      <c r="D41" s="318">
        <v>2</v>
      </c>
      <c r="E41" s="320">
        <v>2</v>
      </c>
      <c r="F41" s="319"/>
      <c r="G41" s="315"/>
      <c r="H41" s="355">
        <v>4</v>
      </c>
      <c r="I41" s="325">
        <v>120</v>
      </c>
      <c r="J41" s="381">
        <v>80</v>
      </c>
    </row>
    <row r="42" spans="1:10" s="249" customFormat="1" ht="18" customHeight="1">
      <c r="A42" s="378">
        <v>25</v>
      </c>
      <c r="B42" s="317" t="s">
        <v>61</v>
      </c>
      <c r="C42" s="318">
        <v>2</v>
      </c>
      <c r="D42" s="318">
        <v>3</v>
      </c>
      <c r="E42" s="320"/>
      <c r="F42" s="319"/>
      <c r="G42" s="315"/>
      <c r="H42" s="355">
        <v>5</v>
      </c>
      <c r="I42" s="325">
        <v>150</v>
      </c>
      <c r="J42" s="381">
        <v>95</v>
      </c>
    </row>
    <row r="43" spans="1:10" s="249" customFormat="1" ht="18" customHeight="1">
      <c r="A43" s="378">
        <v>26</v>
      </c>
      <c r="B43" s="317" t="s">
        <v>56</v>
      </c>
      <c r="C43" s="318"/>
      <c r="D43" s="318"/>
      <c r="E43" s="320">
        <v>2</v>
      </c>
      <c r="F43" s="319"/>
      <c r="G43" s="319"/>
      <c r="H43" s="355">
        <v>2</v>
      </c>
      <c r="I43" s="325">
        <v>60</v>
      </c>
      <c r="J43" s="381">
        <v>30</v>
      </c>
    </row>
    <row r="44" spans="1:10" s="249" customFormat="1" ht="18" customHeight="1">
      <c r="A44" s="378">
        <v>27</v>
      </c>
      <c r="B44" s="317" t="s">
        <v>57</v>
      </c>
      <c r="C44" s="318">
        <v>3</v>
      </c>
      <c r="D44" s="318">
        <v>2</v>
      </c>
      <c r="E44" s="320">
        <v>3</v>
      </c>
      <c r="F44" s="318"/>
      <c r="G44" s="320"/>
      <c r="H44" s="374">
        <v>8</v>
      </c>
      <c r="I44" s="325">
        <v>240</v>
      </c>
      <c r="J44" s="381">
        <v>150</v>
      </c>
    </row>
    <row r="45" spans="1:10" s="249" customFormat="1" ht="18" customHeight="1">
      <c r="A45" s="378">
        <v>28</v>
      </c>
      <c r="B45" s="317" t="s">
        <v>89</v>
      </c>
      <c r="C45" s="305"/>
      <c r="D45" s="318">
        <v>1</v>
      </c>
      <c r="E45" s="320">
        <v>1</v>
      </c>
      <c r="F45" s="321"/>
      <c r="G45" s="317"/>
      <c r="H45" s="374">
        <v>2</v>
      </c>
      <c r="I45" s="325">
        <v>60</v>
      </c>
      <c r="J45" s="381"/>
    </row>
    <row r="46" spans="1:10" s="249" customFormat="1" ht="18" customHeight="1">
      <c r="A46" s="372" t="s">
        <v>49</v>
      </c>
      <c r="B46" s="373"/>
      <c r="C46" s="373"/>
      <c r="D46" s="373"/>
      <c r="E46" s="373"/>
      <c r="F46" s="373"/>
      <c r="G46" s="373"/>
      <c r="H46" s="373"/>
      <c r="I46" s="373"/>
      <c r="J46" s="382"/>
    </row>
    <row r="47" spans="1:10" s="249" customFormat="1" ht="18" customHeight="1">
      <c r="A47" s="378">
        <v>29</v>
      </c>
      <c r="B47" s="317" t="s">
        <v>60</v>
      </c>
      <c r="C47" s="305"/>
      <c r="D47" s="318">
        <v>2</v>
      </c>
      <c r="E47" s="320">
        <v>2</v>
      </c>
      <c r="F47" s="320">
        <v>2</v>
      </c>
      <c r="G47" s="315"/>
      <c r="H47" s="374">
        <v>5</v>
      </c>
      <c r="I47" s="325">
        <v>150</v>
      </c>
      <c r="J47" s="381">
        <v>85</v>
      </c>
    </row>
    <row r="48" spans="1:10" s="249" customFormat="1" ht="18" customHeight="1">
      <c r="A48" s="378">
        <v>30</v>
      </c>
      <c r="B48" s="317" t="s">
        <v>58</v>
      </c>
      <c r="C48" s="305"/>
      <c r="D48" s="318">
        <v>2</v>
      </c>
      <c r="E48" s="320">
        <v>2</v>
      </c>
      <c r="F48" s="320">
        <v>4</v>
      </c>
      <c r="G48" s="315"/>
      <c r="H48" s="374">
        <v>6</v>
      </c>
      <c r="I48" s="325">
        <v>180</v>
      </c>
      <c r="J48" s="381">
        <v>100</v>
      </c>
    </row>
    <row r="49" spans="1:10" s="249" customFormat="1" ht="18" customHeight="1">
      <c r="A49" s="378">
        <v>31</v>
      </c>
      <c r="B49" s="317" t="s">
        <v>59</v>
      </c>
      <c r="C49" s="305"/>
      <c r="D49" s="318">
        <v>2</v>
      </c>
      <c r="E49" s="320">
        <v>2</v>
      </c>
      <c r="F49" s="320">
        <v>10</v>
      </c>
      <c r="G49" s="315"/>
      <c r="H49" s="374">
        <v>9</v>
      </c>
      <c r="I49" s="325">
        <v>270</v>
      </c>
      <c r="J49" s="381">
        <v>150</v>
      </c>
    </row>
    <row r="50" spans="1:10" s="249" customFormat="1" ht="18" customHeight="1">
      <c r="A50" s="641" t="s">
        <v>35</v>
      </c>
      <c r="B50" s="641"/>
      <c r="C50" s="379">
        <v>10</v>
      </c>
      <c r="D50" s="379">
        <v>17</v>
      </c>
      <c r="E50" s="379">
        <v>15</v>
      </c>
      <c r="F50" s="379">
        <v>16</v>
      </c>
      <c r="G50" s="315"/>
      <c r="H50" s="380">
        <v>50</v>
      </c>
      <c r="I50" s="383">
        <f>H50*30</f>
        <v>1500</v>
      </c>
      <c r="J50" s="384">
        <f>SUM(J47:J49,J39:J44)</f>
        <v>810</v>
      </c>
    </row>
    <row r="51" spans="1:10" s="249" customFormat="1" ht="18" customHeight="1">
      <c r="A51" s="641" t="s">
        <v>175</v>
      </c>
      <c r="B51" s="641"/>
      <c r="C51" s="498">
        <v>33</v>
      </c>
      <c r="D51" s="498">
        <v>35</v>
      </c>
      <c r="E51" s="499">
        <v>34</v>
      </c>
      <c r="F51" s="499">
        <v>31</v>
      </c>
      <c r="G51" s="315">
        <v>31</v>
      </c>
      <c r="H51" s="380">
        <f>SUM(C51:F51)</f>
        <v>133</v>
      </c>
      <c r="I51" s="485"/>
      <c r="J51" s="324"/>
    </row>
    <row r="52" spans="1:10" s="249" customFormat="1" ht="18" customHeight="1">
      <c r="A52" s="649" t="s">
        <v>176</v>
      </c>
      <c r="B52" s="650"/>
      <c r="C52" s="318"/>
      <c r="D52" s="320"/>
      <c r="E52" s="355"/>
      <c r="F52" s="315"/>
      <c r="G52" s="315"/>
      <c r="H52" s="374"/>
      <c r="I52" s="486"/>
      <c r="J52" s="324"/>
    </row>
    <row r="53" spans="1:10" s="249" customFormat="1" ht="18" customHeight="1">
      <c r="A53" s="375">
        <v>32</v>
      </c>
      <c r="B53" s="317" t="s">
        <v>23</v>
      </c>
      <c r="C53" s="315" t="s">
        <v>24</v>
      </c>
      <c r="D53" s="315" t="s">
        <v>24</v>
      </c>
      <c r="E53" s="315" t="s">
        <v>24</v>
      </c>
      <c r="F53" s="317"/>
      <c r="G53" s="317"/>
      <c r="H53" s="374"/>
      <c r="I53" s="486"/>
      <c r="J53" s="324"/>
    </row>
    <row r="54" spans="1:10" s="249" customFormat="1" ht="18" customHeight="1" thickBot="1">
      <c r="A54" s="500">
        <v>33</v>
      </c>
      <c r="B54" s="501" t="s">
        <v>26</v>
      </c>
      <c r="C54" s="502">
        <v>2</v>
      </c>
      <c r="D54" s="502">
        <v>2</v>
      </c>
      <c r="E54" s="502">
        <v>2</v>
      </c>
      <c r="F54" s="502">
        <v>2</v>
      </c>
      <c r="G54" s="502">
        <v>2</v>
      </c>
      <c r="H54" s="503">
        <v>8</v>
      </c>
      <c r="I54" s="487"/>
      <c r="J54" s="504"/>
    </row>
    <row r="55" spans="1:10" s="249" customFormat="1" ht="18" customHeight="1"/>
    <row r="56" spans="1:10" s="249" customFormat="1" ht="18" customHeight="1">
      <c r="A56" s="645" t="s">
        <v>47</v>
      </c>
      <c r="B56" s="645"/>
      <c r="C56" s="645"/>
      <c r="D56" s="645"/>
      <c r="E56" s="645"/>
      <c r="F56" s="645"/>
      <c r="G56" s="645"/>
      <c r="H56" s="645"/>
    </row>
    <row r="57" spans="1:10" s="249" customFormat="1" ht="18" customHeight="1">
      <c r="A57" s="249" t="s">
        <v>67</v>
      </c>
      <c r="C57" s="322"/>
      <c r="D57" s="322"/>
      <c r="E57" s="322"/>
      <c r="F57" s="322"/>
      <c r="G57" s="322"/>
    </row>
    <row r="58" spans="1:10" s="249" customFormat="1" ht="18" customHeight="1">
      <c r="A58" s="249" t="s">
        <v>183</v>
      </c>
      <c r="C58" s="322"/>
      <c r="D58" s="322"/>
      <c r="E58" s="322"/>
      <c r="F58" s="322"/>
      <c r="G58" s="322"/>
    </row>
    <row r="59" spans="1:10" ht="14.3">
      <c r="B59" s="306"/>
      <c r="E59" s="304"/>
    </row>
    <row r="60" spans="1:10">
      <c r="A60" s="637"/>
      <c r="B60" s="637"/>
      <c r="C60" s="637"/>
      <c r="D60" s="637"/>
      <c r="E60" s="637"/>
      <c r="F60" s="637"/>
      <c r="G60" s="637"/>
      <c r="H60" s="637"/>
      <c r="I60" s="637"/>
      <c r="J60" s="637"/>
    </row>
    <row r="88" spans="3:4">
      <c r="C88" s="199"/>
      <c r="D88" s="199"/>
    </row>
  </sheetData>
  <mergeCells count="18">
    <mergeCell ref="A11:A12"/>
    <mergeCell ref="B11:B12"/>
    <mergeCell ref="C11:G11"/>
    <mergeCell ref="F12:G12"/>
    <mergeCell ref="A60:J60"/>
    <mergeCell ref="A1:J1"/>
    <mergeCell ref="A34:B34"/>
    <mergeCell ref="A50:B50"/>
    <mergeCell ref="A51:B51"/>
    <mergeCell ref="A4:J4"/>
    <mergeCell ref="A5:B5"/>
    <mergeCell ref="C5:E5"/>
    <mergeCell ref="A6:E6"/>
    <mergeCell ref="A7:B7"/>
    <mergeCell ref="A56:H56"/>
    <mergeCell ref="H11:J11"/>
    <mergeCell ref="A52:B52"/>
    <mergeCell ref="A13:B13"/>
  </mergeCells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5" workbookViewId="0">
      <selection activeCell="B39" sqref="B39"/>
    </sheetView>
  </sheetViews>
  <sheetFormatPr defaultColWidth="9" defaultRowHeight="13.6"/>
  <cols>
    <col min="1" max="1" width="4" style="96" customWidth="1"/>
    <col min="2" max="2" width="41" style="96" customWidth="1"/>
    <col min="3" max="5" width="7.77734375" style="286" customWidth="1"/>
    <col min="6" max="7" width="7.77734375" style="96" customWidth="1"/>
    <col min="8" max="8" width="7.33203125" style="96" customWidth="1"/>
    <col min="9" max="9" width="10.21875" style="96" customWidth="1"/>
    <col min="10" max="10" width="12.44140625" style="286" bestFit="1" customWidth="1"/>
    <col min="11" max="16384" width="9" style="96"/>
  </cols>
  <sheetData>
    <row r="1" spans="1:10" ht="19.05">
      <c r="A1" s="680" t="s">
        <v>198</v>
      </c>
      <c r="B1" s="680"/>
      <c r="C1" s="680"/>
      <c r="D1" s="680"/>
      <c r="E1" s="680"/>
      <c r="F1" s="680"/>
      <c r="G1" s="680"/>
      <c r="H1" s="680"/>
      <c r="I1" s="680"/>
      <c r="J1" s="680"/>
    </row>
    <row r="2" spans="1:10" ht="18.350000000000001">
      <c r="A2" s="408"/>
      <c r="B2" s="409"/>
      <c r="C2" s="409"/>
      <c r="D2" s="409"/>
      <c r="E2" s="409"/>
    </row>
    <row r="3" spans="1:10" ht="15.65">
      <c r="A3" s="280" t="s">
        <v>185</v>
      </c>
      <c r="B3" s="281"/>
      <c r="C3" s="287"/>
      <c r="D3" s="409"/>
      <c r="E3" s="409"/>
    </row>
    <row r="4" spans="1:10" ht="15.8" customHeight="1">
      <c r="A4" s="681" t="s">
        <v>186</v>
      </c>
      <c r="B4" s="681"/>
      <c r="C4" s="681"/>
      <c r="D4" s="681"/>
      <c r="E4" s="681"/>
      <c r="F4" s="681"/>
      <c r="G4" s="681"/>
      <c r="H4" s="681"/>
      <c r="I4" s="681"/>
      <c r="J4" s="681"/>
    </row>
    <row r="5" spans="1:10" ht="18.350000000000001">
      <c r="A5" s="573" t="s">
        <v>178</v>
      </c>
      <c r="B5" s="682"/>
      <c r="C5" s="573"/>
      <c r="D5" s="682"/>
      <c r="E5" s="682"/>
      <c r="G5" s="410"/>
      <c r="H5" s="410"/>
    </row>
    <row r="6" spans="1:10" ht="18.350000000000001">
      <c r="A6" s="573" t="s">
        <v>165</v>
      </c>
      <c r="B6" s="573"/>
      <c r="C6" s="573"/>
      <c r="D6" s="573"/>
      <c r="E6" s="573"/>
      <c r="G6" s="410"/>
      <c r="H6" s="410"/>
    </row>
    <row r="7" spans="1:10" ht="18.350000000000001">
      <c r="A7" s="573" t="s">
        <v>31</v>
      </c>
      <c r="B7" s="573"/>
      <c r="C7" s="274"/>
      <c r="D7" s="274"/>
      <c r="E7" s="274"/>
      <c r="G7" s="410"/>
      <c r="H7" s="410"/>
    </row>
    <row r="8" spans="1:10" ht="15.65">
      <c r="A8" s="411" t="s">
        <v>166</v>
      </c>
      <c r="B8" s="412" t="s">
        <v>187</v>
      </c>
      <c r="C8" s="284"/>
      <c r="D8" s="284"/>
      <c r="E8" s="285"/>
      <c r="F8" s="413"/>
      <c r="G8" s="413"/>
      <c r="H8" s="413"/>
    </row>
    <row r="9" spans="1:10" ht="15.65">
      <c r="A9" s="411" t="s">
        <v>167</v>
      </c>
      <c r="B9" s="412" t="s">
        <v>188</v>
      </c>
      <c r="C9" s="284"/>
      <c r="D9" s="284"/>
      <c r="E9" s="285"/>
      <c r="F9" s="413"/>
      <c r="G9" s="413"/>
      <c r="H9" s="413"/>
    </row>
    <row r="10" spans="1:10" ht="16.3" thickBot="1">
      <c r="A10" s="282"/>
      <c r="B10" s="283"/>
      <c r="C10" s="284"/>
      <c r="D10" s="284"/>
      <c r="E10" s="285"/>
      <c r="F10" s="413"/>
      <c r="G10" s="413"/>
      <c r="H10" s="413"/>
    </row>
    <row r="11" spans="1:10" ht="23.8" customHeight="1">
      <c r="A11" s="670" t="s">
        <v>0</v>
      </c>
      <c r="B11" s="672" t="s">
        <v>168</v>
      </c>
      <c r="C11" s="674" t="s">
        <v>2</v>
      </c>
      <c r="D11" s="675"/>
      <c r="E11" s="675"/>
      <c r="F11" s="675"/>
      <c r="G11" s="676"/>
      <c r="H11" s="646" t="s">
        <v>199</v>
      </c>
      <c r="I11" s="647"/>
      <c r="J11" s="648"/>
    </row>
    <row r="12" spans="1:10" ht="16.3" thickBot="1">
      <c r="A12" s="671"/>
      <c r="B12" s="673"/>
      <c r="C12" s="307" t="s">
        <v>3</v>
      </c>
      <c r="D12" s="308" t="s">
        <v>4</v>
      </c>
      <c r="E12" s="308" t="s">
        <v>5</v>
      </c>
      <c r="F12" s="677" t="s">
        <v>27</v>
      </c>
      <c r="G12" s="678"/>
      <c r="H12" s="309" t="s">
        <v>63</v>
      </c>
      <c r="I12" s="309" t="s">
        <v>50</v>
      </c>
      <c r="J12" s="473" t="s">
        <v>159</v>
      </c>
    </row>
    <row r="13" spans="1:10" ht="17" customHeight="1">
      <c r="A13" s="651" t="s">
        <v>169</v>
      </c>
      <c r="B13" s="679"/>
      <c r="C13" s="657"/>
      <c r="D13" s="658"/>
      <c r="E13" s="658"/>
      <c r="F13" s="658"/>
      <c r="G13" s="659"/>
      <c r="H13" s="414"/>
      <c r="I13" s="415"/>
      <c r="J13" s="416"/>
    </row>
    <row r="14" spans="1:10" ht="17" customHeight="1">
      <c r="A14" s="514">
        <v>1</v>
      </c>
      <c r="B14" s="417" t="s">
        <v>6</v>
      </c>
      <c r="C14" s="418">
        <v>3</v>
      </c>
      <c r="D14" s="419">
        <v>3</v>
      </c>
      <c r="E14" s="420">
        <v>3</v>
      </c>
      <c r="F14" s="420">
        <v>2</v>
      </c>
      <c r="G14" s="420">
        <v>4</v>
      </c>
      <c r="H14" s="421">
        <v>12</v>
      </c>
      <c r="I14" s="422">
        <f>H14*30</f>
        <v>360</v>
      </c>
      <c r="J14" s="423"/>
    </row>
    <row r="15" spans="1:10" ht="17" customHeight="1">
      <c r="A15" s="514">
        <v>2</v>
      </c>
      <c r="B15" s="424" t="s">
        <v>7</v>
      </c>
      <c r="C15" s="418">
        <v>2</v>
      </c>
      <c r="D15" s="425">
        <v>2</v>
      </c>
      <c r="E15" s="426">
        <v>2</v>
      </c>
      <c r="F15" s="426">
        <v>2</v>
      </c>
      <c r="G15" s="426">
        <v>4</v>
      </c>
      <c r="H15" s="427">
        <v>9</v>
      </c>
      <c r="I15" s="422">
        <f t="shared" ref="I15:I33" si="0">H15*30</f>
        <v>270</v>
      </c>
      <c r="J15" s="423"/>
    </row>
    <row r="16" spans="1:10" ht="17" customHeight="1">
      <c r="A16" s="514">
        <v>3</v>
      </c>
      <c r="B16" s="428" t="s">
        <v>8</v>
      </c>
      <c r="C16" s="418">
        <v>1</v>
      </c>
      <c r="D16" s="429">
        <v>1</v>
      </c>
      <c r="E16" s="430">
        <v>2</v>
      </c>
      <c r="F16" s="430">
        <v>1</v>
      </c>
      <c r="G16" s="430">
        <v>3</v>
      </c>
      <c r="H16" s="431">
        <v>6</v>
      </c>
      <c r="I16" s="422">
        <f t="shared" si="0"/>
        <v>180</v>
      </c>
      <c r="J16" s="423"/>
    </row>
    <row r="17" spans="1:10" ht="17" customHeight="1">
      <c r="A17" s="514">
        <v>4</v>
      </c>
      <c r="B17" s="432" t="s">
        <v>9</v>
      </c>
      <c r="C17" s="418">
        <v>1</v>
      </c>
      <c r="D17" s="433">
        <v>1</v>
      </c>
      <c r="E17" s="434"/>
      <c r="F17" s="434"/>
      <c r="G17" s="434"/>
      <c r="H17" s="435">
        <v>2</v>
      </c>
      <c r="I17" s="422">
        <f t="shared" si="0"/>
        <v>60</v>
      </c>
      <c r="J17" s="423"/>
    </row>
    <row r="18" spans="1:10" ht="17" customHeight="1">
      <c r="A18" s="514">
        <v>5</v>
      </c>
      <c r="B18" s="432" t="s">
        <v>10</v>
      </c>
      <c r="C18" s="418">
        <v>1</v>
      </c>
      <c r="D18" s="433"/>
      <c r="E18" s="434"/>
      <c r="F18" s="434"/>
      <c r="G18" s="434"/>
      <c r="H18" s="435">
        <v>1</v>
      </c>
      <c r="I18" s="422">
        <f t="shared" si="0"/>
        <v>30</v>
      </c>
      <c r="J18" s="423"/>
    </row>
    <row r="19" spans="1:10" ht="17" customHeight="1">
      <c r="A19" s="514">
        <v>6</v>
      </c>
      <c r="B19" s="432" t="s">
        <v>170</v>
      </c>
      <c r="C19" s="418">
        <v>1</v>
      </c>
      <c r="D19" s="433"/>
      <c r="E19" s="434"/>
      <c r="F19" s="434"/>
      <c r="G19" s="434"/>
      <c r="H19" s="435">
        <v>1</v>
      </c>
      <c r="I19" s="422">
        <f t="shared" si="0"/>
        <v>30</v>
      </c>
      <c r="J19" s="423"/>
    </row>
    <row r="20" spans="1:10" ht="17" customHeight="1">
      <c r="A20" s="514">
        <v>7</v>
      </c>
      <c r="B20" s="432" t="s">
        <v>11</v>
      </c>
      <c r="C20" s="418">
        <v>2</v>
      </c>
      <c r="D20" s="433">
        <v>2</v>
      </c>
      <c r="E20" s="434">
        <v>3</v>
      </c>
      <c r="F20" s="434">
        <v>2</v>
      </c>
      <c r="G20" s="434">
        <v>4</v>
      </c>
      <c r="H20" s="435">
        <v>10</v>
      </c>
      <c r="I20" s="422">
        <f t="shared" si="0"/>
        <v>300</v>
      </c>
      <c r="J20" s="423"/>
    </row>
    <row r="21" spans="1:10" ht="17" customHeight="1">
      <c r="A21" s="514">
        <v>8</v>
      </c>
      <c r="B21" s="432" t="s">
        <v>12</v>
      </c>
      <c r="C21" s="418">
        <v>1</v>
      </c>
      <c r="D21" s="433"/>
      <c r="E21" s="434"/>
      <c r="F21" s="434"/>
      <c r="G21" s="434"/>
      <c r="H21" s="435">
        <v>1</v>
      </c>
      <c r="I21" s="422">
        <f t="shared" si="0"/>
        <v>30</v>
      </c>
      <c r="J21" s="423"/>
    </row>
    <row r="22" spans="1:10" ht="17" customHeight="1">
      <c r="A22" s="514">
        <v>9</v>
      </c>
      <c r="B22" s="432" t="s">
        <v>13</v>
      </c>
      <c r="C22" s="418">
        <v>1</v>
      </c>
      <c r="D22" s="433"/>
      <c r="E22" s="434"/>
      <c r="F22" s="434"/>
      <c r="G22" s="434"/>
      <c r="H22" s="435">
        <v>1</v>
      </c>
      <c r="I22" s="422">
        <f t="shared" si="0"/>
        <v>30</v>
      </c>
      <c r="J22" s="423"/>
    </row>
    <row r="23" spans="1:10" ht="17" customHeight="1">
      <c r="A23" s="514">
        <v>10</v>
      </c>
      <c r="B23" s="432" t="s">
        <v>14</v>
      </c>
      <c r="C23" s="418">
        <v>1</v>
      </c>
      <c r="D23" s="433"/>
      <c r="E23" s="434"/>
      <c r="F23" s="434"/>
      <c r="G23" s="434"/>
      <c r="H23" s="435">
        <v>1</v>
      </c>
      <c r="I23" s="422">
        <f t="shared" si="0"/>
        <v>30</v>
      </c>
      <c r="J23" s="423"/>
    </row>
    <row r="24" spans="1:10" ht="17" customHeight="1">
      <c r="A24" s="514">
        <v>11</v>
      </c>
      <c r="B24" s="432" t="s">
        <v>15</v>
      </c>
      <c r="C24" s="418">
        <v>1</v>
      </c>
      <c r="D24" s="433"/>
      <c r="E24" s="434"/>
      <c r="F24" s="434"/>
      <c r="G24" s="434"/>
      <c r="H24" s="435">
        <v>1</v>
      </c>
      <c r="I24" s="422">
        <f t="shared" si="0"/>
        <v>30</v>
      </c>
      <c r="J24" s="423"/>
    </row>
    <row r="25" spans="1:10" ht="17" customHeight="1">
      <c r="A25" s="514">
        <v>12</v>
      </c>
      <c r="B25" s="432" t="s">
        <v>171</v>
      </c>
      <c r="C25" s="418">
        <v>1</v>
      </c>
      <c r="D25" s="433">
        <v>1</v>
      </c>
      <c r="E25" s="434"/>
      <c r="F25" s="434"/>
      <c r="G25" s="434"/>
      <c r="H25" s="435">
        <v>2</v>
      </c>
      <c r="I25" s="422">
        <f t="shared" si="0"/>
        <v>60</v>
      </c>
      <c r="J25" s="423"/>
    </row>
    <row r="26" spans="1:10" ht="17" customHeight="1">
      <c r="A26" s="514">
        <v>13</v>
      </c>
      <c r="B26" s="432" t="s">
        <v>16</v>
      </c>
      <c r="C26" s="418">
        <v>1</v>
      </c>
      <c r="D26" s="433"/>
      <c r="E26" s="434"/>
      <c r="F26" s="434"/>
      <c r="G26" s="434"/>
      <c r="H26" s="435">
        <v>1</v>
      </c>
      <c r="I26" s="422">
        <f t="shared" si="0"/>
        <v>30</v>
      </c>
      <c r="J26" s="423"/>
    </row>
    <row r="27" spans="1:10" ht="17" customHeight="1">
      <c r="A27" s="514">
        <v>14</v>
      </c>
      <c r="B27" s="432" t="s">
        <v>17</v>
      </c>
      <c r="C27" s="418">
        <v>3</v>
      </c>
      <c r="D27" s="433">
        <v>3</v>
      </c>
      <c r="E27" s="434">
        <v>3</v>
      </c>
      <c r="F27" s="434">
        <v>3</v>
      </c>
      <c r="G27" s="434">
        <v>3</v>
      </c>
      <c r="H27" s="435">
        <v>12</v>
      </c>
      <c r="I27" s="422">
        <f t="shared" si="0"/>
        <v>360</v>
      </c>
      <c r="J27" s="423"/>
    </row>
    <row r="28" spans="1:10" ht="17" customHeight="1">
      <c r="A28" s="514">
        <v>15</v>
      </c>
      <c r="B28" s="432" t="s">
        <v>18</v>
      </c>
      <c r="C28" s="418">
        <v>1</v>
      </c>
      <c r="D28" s="433"/>
      <c r="E28" s="434"/>
      <c r="F28" s="434"/>
      <c r="G28" s="434"/>
      <c r="H28" s="435">
        <v>1</v>
      </c>
      <c r="I28" s="422">
        <f t="shared" si="0"/>
        <v>30</v>
      </c>
      <c r="J28" s="423"/>
    </row>
    <row r="29" spans="1:10" ht="17" customHeight="1">
      <c r="A29" s="514">
        <v>16</v>
      </c>
      <c r="B29" s="432" t="s">
        <v>19</v>
      </c>
      <c r="C29" s="418">
        <v>1</v>
      </c>
      <c r="D29" s="433">
        <v>1</v>
      </c>
      <c r="E29" s="434">
        <v>1</v>
      </c>
      <c r="F29" s="434">
        <v>1</v>
      </c>
      <c r="G29" s="434">
        <v>1</v>
      </c>
      <c r="H29" s="435">
        <v>4</v>
      </c>
      <c r="I29" s="422">
        <f t="shared" si="0"/>
        <v>120</v>
      </c>
      <c r="J29" s="423"/>
    </row>
    <row r="30" spans="1:10" ht="17" customHeight="1">
      <c r="A30" s="514">
        <v>17</v>
      </c>
      <c r="B30" s="436" t="s">
        <v>172</v>
      </c>
      <c r="C30" s="437"/>
      <c r="D30" s="438"/>
      <c r="E30" s="439">
        <v>2</v>
      </c>
      <c r="F30" s="439">
        <v>2</v>
      </c>
      <c r="G30" s="439">
        <v>2</v>
      </c>
      <c r="H30" s="440">
        <v>4</v>
      </c>
      <c r="I30" s="441">
        <f t="shared" si="0"/>
        <v>120</v>
      </c>
      <c r="J30" s="423"/>
    </row>
    <row r="31" spans="1:10" ht="17" customHeight="1">
      <c r="A31" s="664" t="s">
        <v>182</v>
      </c>
      <c r="B31" s="664"/>
      <c r="C31" s="664"/>
      <c r="D31" s="664"/>
      <c r="E31" s="664"/>
      <c r="F31" s="664"/>
      <c r="G31" s="664"/>
      <c r="H31" s="664"/>
      <c r="I31" s="489"/>
      <c r="J31" s="423"/>
    </row>
    <row r="32" spans="1:10" ht="17" customHeight="1">
      <c r="A32" s="547">
        <v>18</v>
      </c>
      <c r="B32" s="490" t="s">
        <v>33</v>
      </c>
      <c r="C32" s="491">
        <v>1</v>
      </c>
      <c r="D32" s="492">
        <v>2</v>
      </c>
      <c r="E32" s="492">
        <v>1</v>
      </c>
      <c r="F32" s="492">
        <v>1</v>
      </c>
      <c r="G32" s="492">
        <v>3</v>
      </c>
      <c r="H32" s="493">
        <v>6</v>
      </c>
      <c r="I32" s="445">
        <f t="shared" si="0"/>
        <v>180</v>
      </c>
      <c r="J32" s="423"/>
    </row>
    <row r="33" spans="1:10" ht="17" customHeight="1">
      <c r="A33" s="548">
        <v>19</v>
      </c>
      <c r="B33" s="310" t="s">
        <v>62</v>
      </c>
      <c r="C33" s="442"/>
      <c r="D33" s="443">
        <v>2</v>
      </c>
      <c r="E33" s="443">
        <v>2</v>
      </c>
      <c r="F33" s="443">
        <v>1</v>
      </c>
      <c r="G33" s="443">
        <v>7</v>
      </c>
      <c r="H33" s="444">
        <v>8</v>
      </c>
      <c r="I33" s="445">
        <f t="shared" si="0"/>
        <v>240</v>
      </c>
      <c r="J33" s="423"/>
    </row>
    <row r="34" spans="1:10" ht="17" customHeight="1">
      <c r="A34" s="660" t="s">
        <v>173</v>
      </c>
      <c r="B34" s="661"/>
      <c r="C34" s="535">
        <f>SUM(C14:C33)</f>
        <v>23</v>
      </c>
      <c r="D34" s="536">
        <f t="shared" ref="D34:I34" si="1">SUM(D14:D33)</f>
        <v>18</v>
      </c>
      <c r="E34" s="536">
        <f t="shared" si="1"/>
        <v>19</v>
      </c>
      <c r="F34" s="536">
        <f t="shared" si="1"/>
        <v>15</v>
      </c>
      <c r="G34" s="536">
        <f t="shared" si="1"/>
        <v>31</v>
      </c>
      <c r="H34" s="536">
        <f t="shared" si="1"/>
        <v>83</v>
      </c>
      <c r="I34" s="446">
        <f t="shared" si="1"/>
        <v>2490</v>
      </c>
      <c r="J34" s="423"/>
    </row>
    <row r="35" spans="1:10" ht="17" customHeight="1">
      <c r="A35" s="545" t="s">
        <v>80</v>
      </c>
      <c r="B35" s="542"/>
      <c r="C35" s="543"/>
      <c r="D35" s="543"/>
      <c r="E35" s="543"/>
      <c r="F35" s="543"/>
      <c r="G35" s="543"/>
      <c r="H35" s="543"/>
      <c r="I35" s="544"/>
      <c r="J35" s="534"/>
    </row>
    <row r="36" spans="1:10" ht="17" customHeight="1">
      <c r="A36" s="537">
        <v>20</v>
      </c>
      <c r="B36" s="538" t="s">
        <v>189</v>
      </c>
      <c r="C36" s="491">
        <v>4</v>
      </c>
      <c r="D36" s="491">
        <v>1</v>
      </c>
      <c r="E36" s="539"/>
      <c r="F36" s="540"/>
      <c r="G36" s="540"/>
      <c r="H36" s="493">
        <v>5</v>
      </c>
      <c r="I36" s="541">
        <f>H36*30</f>
        <v>150</v>
      </c>
      <c r="J36" s="423"/>
    </row>
    <row r="37" spans="1:10" ht="17" customHeight="1">
      <c r="A37" s="546">
        <v>21</v>
      </c>
      <c r="B37" s="447" t="s">
        <v>190</v>
      </c>
      <c r="C37" s="442">
        <v>2</v>
      </c>
      <c r="D37" s="442">
        <v>2</v>
      </c>
      <c r="E37" s="450"/>
      <c r="F37" s="449"/>
      <c r="G37" s="449"/>
      <c r="H37" s="444">
        <v>4</v>
      </c>
      <c r="I37" s="445">
        <f t="shared" ref="I37:I50" si="2">H37*30</f>
        <v>120</v>
      </c>
      <c r="J37" s="423"/>
    </row>
    <row r="38" spans="1:10" ht="17" customHeight="1">
      <c r="A38" s="546">
        <v>22</v>
      </c>
      <c r="B38" s="447" t="s">
        <v>191</v>
      </c>
      <c r="C38" s="449"/>
      <c r="D38" s="442">
        <v>2</v>
      </c>
      <c r="E38" s="450">
        <v>2</v>
      </c>
      <c r="F38" s="449">
        <v>6</v>
      </c>
      <c r="G38" s="449"/>
      <c r="H38" s="444">
        <v>7</v>
      </c>
      <c r="I38" s="445">
        <f t="shared" si="2"/>
        <v>210</v>
      </c>
      <c r="J38" s="423"/>
    </row>
    <row r="39" spans="1:10" ht="17" customHeight="1">
      <c r="A39" s="512">
        <v>23</v>
      </c>
      <c r="B39" s="451" t="s">
        <v>192</v>
      </c>
      <c r="C39" s="452"/>
      <c r="D39" s="453">
        <v>2</v>
      </c>
      <c r="E39" s="454">
        <v>2</v>
      </c>
      <c r="F39" s="452"/>
      <c r="G39" s="452"/>
      <c r="H39" s="455">
        <v>4</v>
      </c>
      <c r="I39" s="456">
        <f t="shared" si="2"/>
        <v>120</v>
      </c>
      <c r="J39" s="423"/>
    </row>
    <row r="40" spans="1:10" ht="17" customHeight="1">
      <c r="A40" s="512">
        <v>24</v>
      </c>
      <c r="B40" s="447" t="s">
        <v>81</v>
      </c>
      <c r="C40" s="442"/>
      <c r="D40" s="442"/>
      <c r="E40" s="449">
        <v>1</v>
      </c>
      <c r="F40" s="449"/>
      <c r="G40" s="449"/>
      <c r="H40" s="444">
        <v>1</v>
      </c>
      <c r="I40" s="445">
        <f t="shared" si="2"/>
        <v>30</v>
      </c>
      <c r="J40" s="423"/>
    </row>
    <row r="41" spans="1:10" ht="17" customHeight="1">
      <c r="A41" s="512">
        <v>25</v>
      </c>
      <c r="B41" s="447" t="s">
        <v>82</v>
      </c>
      <c r="C41" s="442"/>
      <c r="D41" s="442"/>
      <c r="E41" s="449">
        <v>1</v>
      </c>
      <c r="F41" s="449">
        <v>2</v>
      </c>
      <c r="G41" s="449"/>
      <c r="H41" s="444">
        <v>2</v>
      </c>
      <c r="I41" s="445">
        <f t="shared" si="2"/>
        <v>60</v>
      </c>
      <c r="J41" s="423"/>
    </row>
    <row r="42" spans="1:10" ht="17" customHeight="1">
      <c r="A42" s="311" t="s">
        <v>179</v>
      </c>
      <c r="B42" s="312"/>
      <c r="C42" s="457">
        <f>SUM(C36:C41)</f>
        <v>6</v>
      </c>
      <c r="D42" s="457">
        <f t="shared" ref="D42:H42" si="3">SUM(D36:D41)</f>
        <v>7</v>
      </c>
      <c r="E42" s="457">
        <v>6</v>
      </c>
      <c r="F42" s="457">
        <f t="shared" si="3"/>
        <v>8</v>
      </c>
      <c r="G42" s="457"/>
      <c r="H42" s="458">
        <f t="shared" si="3"/>
        <v>23</v>
      </c>
      <c r="I42" s="459">
        <f>SUM(I36:I41)</f>
        <v>690</v>
      </c>
      <c r="J42" s="460"/>
    </row>
    <row r="43" spans="1:10" ht="17" customHeight="1">
      <c r="A43" s="665" t="s">
        <v>83</v>
      </c>
      <c r="B43" s="666"/>
      <c r="C43" s="666"/>
      <c r="D43" s="666"/>
      <c r="E43" s="666"/>
      <c r="F43" s="666"/>
      <c r="G43" s="666"/>
      <c r="H43" s="666"/>
      <c r="I43" s="666"/>
      <c r="J43" s="667"/>
    </row>
    <row r="44" spans="1:10" ht="17" customHeight="1">
      <c r="A44" s="512">
        <v>26</v>
      </c>
      <c r="B44" s="447" t="s">
        <v>79</v>
      </c>
      <c r="C44" s="442"/>
      <c r="D44" s="449">
        <v>3</v>
      </c>
      <c r="E44" s="448"/>
      <c r="F44" s="449"/>
      <c r="G44" s="422"/>
      <c r="H44" s="461">
        <v>3</v>
      </c>
      <c r="I44" s="445">
        <f t="shared" si="2"/>
        <v>90</v>
      </c>
      <c r="J44" s="470">
        <v>90</v>
      </c>
    </row>
    <row r="45" spans="1:10" ht="17" customHeight="1">
      <c r="A45" s="512">
        <v>27</v>
      </c>
      <c r="B45" s="447" t="s">
        <v>193</v>
      </c>
      <c r="C45" s="442">
        <v>2</v>
      </c>
      <c r="D45" s="442">
        <v>2</v>
      </c>
      <c r="E45" s="449">
        <v>2</v>
      </c>
      <c r="F45" s="449"/>
      <c r="G45" s="422"/>
      <c r="H45" s="461">
        <v>6</v>
      </c>
      <c r="I45" s="445">
        <f t="shared" si="2"/>
        <v>180</v>
      </c>
      <c r="J45" s="470">
        <v>180</v>
      </c>
    </row>
    <row r="46" spans="1:10" ht="17" customHeight="1">
      <c r="A46" s="512">
        <v>28</v>
      </c>
      <c r="B46" s="462" t="s">
        <v>194</v>
      </c>
      <c r="C46" s="442"/>
      <c r="D46" s="442">
        <v>3</v>
      </c>
      <c r="E46" s="449">
        <v>3</v>
      </c>
      <c r="F46" s="449"/>
      <c r="G46" s="422"/>
      <c r="H46" s="461">
        <v>6</v>
      </c>
      <c r="I46" s="445">
        <f t="shared" si="2"/>
        <v>180</v>
      </c>
      <c r="J46" s="470">
        <v>180</v>
      </c>
    </row>
    <row r="47" spans="1:10" ht="17" customHeight="1">
      <c r="A47" s="513">
        <v>29</v>
      </c>
      <c r="B47" s="463" t="s">
        <v>195</v>
      </c>
      <c r="C47" s="442">
        <v>2</v>
      </c>
      <c r="D47" s="442">
        <v>2</v>
      </c>
      <c r="E47" s="464">
        <v>2</v>
      </c>
      <c r="F47" s="465"/>
      <c r="G47" s="422"/>
      <c r="H47" s="461">
        <v>6</v>
      </c>
      <c r="I47" s="445">
        <f t="shared" si="2"/>
        <v>180</v>
      </c>
      <c r="J47" s="470">
        <v>180</v>
      </c>
    </row>
    <row r="48" spans="1:10" ht="17" customHeight="1">
      <c r="A48" s="512">
        <v>30</v>
      </c>
      <c r="B48" s="447" t="s">
        <v>180</v>
      </c>
      <c r="C48" s="442"/>
      <c r="D48" s="442"/>
      <c r="E48" s="449">
        <v>2</v>
      </c>
      <c r="F48" s="449">
        <v>8</v>
      </c>
      <c r="G48" s="422"/>
      <c r="H48" s="461">
        <v>6</v>
      </c>
      <c r="I48" s="445">
        <f t="shared" si="2"/>
        <v>180</v>
      </c>
      <c r="J48" s="470">
        <v>180</v>
      </c>
    </row>
    <row r="49" spans="1:10" ht="17" customHeight="1">
      <c r="A49" s="314" t="s">
        <v>179</v>
      </c>
      <c r="B49" s="469"/>
      <c r="C49" s="488">
        <v>4</v>
      </c>
      <c r="D49" s="488">
        <v>10</v>
      </c>
      <c r="E49" s="466">
        <v>9</v>
      </c>
      <c r="F49" s="466">
        <v>10</v>
      </c>
      <c r="G49" s="445"/>
      <c r="H49" s="458">
        <f>SUM(H44:H48)</f>
        <v>27</v>
      </c>
      <c r="I49" s="459">
        <f t="shared" si="2"/>
        <v>810</v>
      </c>
      <c r="J49" s="471">
        <f>SUM(J44:J48)</f>
        <v>810</v>
      </c>
    </row>
    <row r="50" spans="1:10" ht="17" customHeight="1">
      <c r="A50" s="662" t="s">
        <v>35</v>
      </c>
      <c r="B50" s="663"/>
      <c r="C50" s="488">
        <v>10</v>
      </c>
      <c r="D50" s="488">
        <v>17</v>
      </c>
      <c r="E50" s="466">
        <v>15</v>
      </c>
      <c r="F50" s="466">
        <v>16</v>
      </c>
      <c r="G50" s="422"/>
      <c r="H50" s="458">
        <v>50</v>
      </c>
      <c r="I50" s="459">
        <f t="shared" si="2"/>
        <v>1500</v>
      </c>
      <c r="J50" s="472"/>
    </row>
    <row r="51" spans="1:10" ht="17" customHeight="1">
      <c r="A51" s="641" t="s">
        <v>175</v>
      </c>
      <c r="B51" s="641"/>
      <c r="C51" s="496">
        <v>33</v>
      </c>
      <c r="D51" s="496">
        <v>35</v>
      </c>
      <c r="E51" s="497">
        <v>34</v>
      </c>
      <c r="F51" s="497">
        <v>31</v>
      </c>
      <c r="G51" s="494"/>
      <c r="H51" s="495">
        <f>SUM(C51:F51)</f>
        <v>133</v>
      </c>
      <c r="I51" s="515"/>
      <c r="J51" s="401"/>
    </row>
    <row r="52" spans="1:10" ht="17" customHeight="1">
      <c r="A52" s="668" t="s">
        <v>176</v>
      </c>
      <c r="B52" s="669"/>
      <c r="C52" s="442"/>
      <c r="D52" s="442"/>
      <c r="E52" s="448"/>
      <c r="F52" s="449"/>
      <c r="G52" s="422"/>
      <c r="H52" s="461"/>
      <c r="I52" s="516"/>
      <c r="J52" s="423"/>
    </row>
    <row r="53" spans="1:10" ht="17" customHeight="1">
      <c r="A53" s="511">
        <v>31</v>
      </c>
      <c r="B53" s="313" t="s">
        <v>23</v>
      </c>
      <c r="C53" s="442" t="s">
        <v>24</v>
      </c>
      <c r="D53" s="443" t="s">
        <v>24</v>
      </c>
      <c r="E53" s="443" t="s">
        <v>24</v>
      </c>
      <c r="F53" s="422"/>
      <c r="G53" s="422"/>
      <c r="H53" s="461"/>
      <c r="I53" s="516"/>
      <c r="J53" s="423"/>
    </row>
    <row r="54" spans="1:10" ht="17" customHeight="1" thickBot="1">
      <c r="A54" s="505">
        <v>32</v>
      </c>
      <c r="B54" s="506" t="s">
        <v>26</v>
      </c>
      <c r="C54" s="507">
        <v>2</v>
      </c>
      <c r="D54" s="508">
        <v>2</v>
      </c>
      <c r="E54" s="502">
        <v>2</v>
      </c>
      <c r="F54" s="509">
        <v>2</v>
      </c>
      <c r="G54" s="509">
        <v>2</v>
      </c>
      <c r="H54" s="510">
        <v>8</v>
      </c>
      <c r="I54" s="517"/>
      <c r="J54" s="467"/>
    </row>
    <row r="55" spans="1:10" ht="17" customHeight="1"/>
    <row r="56" spans="1:10" ht="17" customHeight="1">
      <c r="A56" s="584" t="s">
        <v>181</v>
      </c>
      <c r="B56" s="584"/>
      <c r="E56" s="468"/>
    </row>
    <row r="57" spans="1:10" ht="17" customHeight="1"/>
    <row r="58" spans="1:10" ht="17" customHeight="1">
      <c r="A58" s="96" t="s">
        <v>177</v>
      </c>
    </row>
    <row r="59" spans="1:10" ht="17" customHeight="1">
      <c r="A59" s="96" t="s">
        <v>196</v>
      </c>
    </row>
  </sheetData>
  <mergeCells count="20">
    <mergeCell ref="A7:B7"/>
    <mergeCell ref="A1:J1"/>
    <mergeCell ref="A4:J4"/>
    <mergeCell ref="A5:B5"/>
    <mergeCell ref="C5:E5"/>
    <mergeCell ref="A6:E6"/>
    <mergeCell ref="H11:J11"/>
    <mergeCell ref="A43:J43"/>
    <mergeCell ref="A52:B52"/>
    <mergeCell ref="A11:A12"/>
    <mergeCell ref="B11:B12"/>
    <mergeCell ref="C11:G11"/>
    <mergeCell ref="F12:G12"/>
    <mergeCell ref="A13:B13"/>
    <mergeCell ref="A56:B56"/>
    <mergeCell ref="C13:G13"/>
    <mergeCell ref="A34:B34"/>
    <mergeCell ref="A50:B50"/>
    <mergeCell ref="A31:H31"/>
    <mergeCell ref="A51:B51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sqref="A1:H1"/>
    </sheetView>
  </sheetViews>
  <sheetFormatPr defaultColWidth="4" defaultRowHeight="13.6"/>
  <cols>
    <col min="1" max="1" width="4.109375" style="21" customWidth="1"/>
    <col min="2" max="2" width="34.88671875" style="21" customWidth="1"/>
    <col min="3" max="4" width="6.6640625" style="1" customWidth="1"/>
    <col min="5" max="5" width="7.109375" style="1" customWidth="1"/>
    <col min="6" max="6" width="7.21875" style="1" customWidth="1"/>
    <col min="7" max="7" width="9" style="1" bestFit="1" customWidth="1"/>
    <col min="8" max="8" width="10.88671875" style="21" customWidth="1"/>
    <col min="9" max="256" width="8" style="21" customWidth="1"/>
    <col min="257" max="16384" width="4" style="21"/>
  </cols>
  <sheetData>
    <row r="1" spans="1:11" s="96" customFormat="1" ht="19.05">
      <c r="A1" s="560" t="s">
        <v>78</v>
      </c>
      <c r="B1" s="560"/>
      <c r="C1" s="560"/>
      <c r="D1" s="560"/>
      <c r="E1" s="560"/>
      <c r="F1" s="560"/>
      <c r="G1" s="560"/>
      <c r="H1" s="560"/>
    </row>
    <row r="2" spans="1:11" ht="9" customHeight="1">
      <c r="A2" s="16"/>
      <c r="B2" s="162"/>
      <c r="C2" s="162"/>
      <c r="D2" s="162"/>
      <c r="E2" s="162"/>
      <c r="F2" s="162"/>
      <c r="G2" s="30"/>
    </row>
    <row r="3" spans="1:11" ht="18.350000000000001">
      <c r="A3" s="565" t="s">
        <v>146</v>
      </c>
      <c r="B3" s="566"/>
      <c r="C3" s="24"/>
      <c r="D3" s="162"/>
      <c r="E3" s="162"/>
      <c r="F3" s="162"/>
      <c r="G3" s="162"/>
      <c r="H3" s="31"/>
    </row>
    <row r="4" spans="1:11" ht="14.95" customHeight="1">
      <c r="A4" s="567" t="s">
        <v>38</v>
      </c>
      <c r="B4" s="567"/>
      <c r="C4" s="567"/>
      <c r="D4" s="567"/>
      <c r="E4" s="567"/>
      <c r="F4" s="567"/>
      <c r="G4" s="567"/>
    </row>
    <row r="5" spans="1:11" ht="15.65">
      <c r="A5" s="567" t="s">
        <v>165</v>
      </c>
      <c r="B5" s="567"/>
      <c r="C5" s="567"/>
      <c r="D5" s="567"/>
      <c r="E5" s="567"/>
      <c r="F5" s="567"/>
      <c r="G5" s="567"/>
      <c r="J5" s="3"/>
    </row>
    <row r="6" spans="1:11" ht="18.350000000000001">
      <c r="A6" s="567" t="s">
        <v>91</v>
      </c>
      <c r="B6" s="567"/>
      <c r="C6" s="161"/>
      <c r="D6" s="161"/>
      <c r="E6" s="161"/>
      <c r="F6" s="161"/>
      <c r="G6" s="161"/>
      <c r="K6" s="17"/>
    </row>
    <row r="7" spans="1:11" ht="9.6999999999999993" customHeight="1" thickBot="1">
      <c r="A7" s="161"/>
      <c r="B7" s="161"/>
      <c r="C7" s="161"/>
      <c r="D7" s="161"/>
      <c r="E7" s="161"/>
      <c r="F7" s="161"/>
      <c r="G7" s="28"/>
      <c r="H7" s="29"/>
      <c r="J7" s="17"/>
      <c r="K7" s="17"/>
    </row>
    <row r="8" spans="1:11" ht="20.399999999999999" customHeight="1">
      <c r="A8" s="561" t="s">
        <v>0</v>
      </c>
      <c r="B8" s="563" t="s">
        <v>1</v>
      </c>
      <c r="C8" s="570" t="s">
        <v>2</v>
      </c>
      <c r="D8" s="571"/>
      <c r="E8" s="571"/>
      <c r="F8" s="572"/>
      <c r="G8" s="568" t="s">
        <v>141</v>
      </c>
      <c r="H8" s="569"/>
      <c r="J8" s="17"/>
    </row>
    <row r="9" spans="1:11" ht="19.05" customHeight="1" thickBot="1">
      <c r="A9" s="562"/>
      <c r="B9" s="564"/>
      <c r="C9" s="173" t="s">
        <v>3</v>
      </c>
      <c r="D9" s="173" t="s">
        <v>4</v>
      </c>
      <c r="E9" s="173" t="s">
        <v>5</v>
      </c>
      <c r="F9" s="174" t="s">
        <v>27</v>
      </c>
      <c r="G9" s="175" t="s">
        <v>32</v>
      </c>
      <c r="H9" s="176" t="s">
        <v>90</v>
      </c>
    </row>
    <row r="10" spans="1:11" ht="16.3" thickTop="1">
      <c r="A10" s="277" t="s">
        <v>107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60">
        <f>G10*30</f>
        <v>480</v>
      </c>
    </row>
    <row r="11" spans="1:11" ht="15.65">
      <c r="A11" s="277" t="s">
        <v>108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60">
        <f t="shared" ref="H11:H25" si="1">G11*30</f>
        <v>360</v>
      </c>
    </row>
    <row r="12" spans="1:11" ht="15.65">
      <c r="A12" s="277" t="s">
        <v>109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60">
        <f t="shared" si="1"/>
        <v>240</v>
      </c>
    </row>
    <row r="13" spans="1:11" ht="15.65">
      <c r="A13" s="277" t="s">
        <v>110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60">
        <f t="shared" si="1"/>
        <v>30</v>
      </c>
    </row>
    <row r="14" spans="1:11" ht="15.65">
      <c r="A14" s="277" t="s">
        <v>111</v>
      </c>
      <c r="B14" s="51" t="s">
        <v>9</v>
      </c>
      <c r="C14" s="48">
        <v>2</v>
      </c>
      <c r="D14" s="49">
        <v>2</v>
      </c>
      <c r="E14" s="49">
        <v>2</v>
      </c>
      <c r="F14" s="50">
        <v>2</v>
      </c>
      <c r="G14" s="33">
        <f t="shared" si="0"/>
        <v>8</v>
      </c>
      <c r="H14" s="260">
        <f t="shared" si="1"/>
        <v>240</v>
      </c>
    </row>
    <row r="15" spans="1:11" ht="15.65">
      <c r="A15" s="277" t="s">
        <v>112</v>
      </c>
      <c r="B15" s="51" t="s">
        <v>10</v>
      </c>
      <c r="C15" s="48">
        <v>1</v>
      </c>
      <c r="D15" s="49">
        <v>1</v>
      </c>
      <c r="E15" s="49"/>
      <c r="F15" s="50"/>
      <c r="G15" s="33">
        <f t="shared" si="0"/>
        <v>2</v>
      </c>
      <c r="H15" s="260">
        <f t="shared" si="1"/>
        <v>60</v>
      </c>
    </row>
    <row r="16" spans="1:11" ht="15.65">
      <c r="A16" s="277" t="s">
        <v>113</v>
      </c>
      <c r="B16" s="51" t="s">
        <v>41</v>
      </c>
      <c r="C16" s="48"/>
      <c r="D16" s="49">
        <v>1</v>
      </c>
      <c r="E16" s="49">
        <v>1</v>
      </c>
      <c r="F16" s="50"/>
      <c r="G16" s="33">
        <f t="shared" si="0"/>
        <v>2</v>
      </c>
      <c r="H16" s="260">
        <f t="shared" si="1"/>
        <v>60</v>
      </c>
    </row>
    <row r="17" spans="1:12" ht="15.65">
      <c r="A17" s="277" t="s">
        <v>114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60">
        <f t="shared" si="1"/>
        <v>120</v>
      </c>
      <c r="L17" s="1"/>
    </row>
    <row r="18" spans="1:12" ht="15.65">
      <c r="A18" s="277" t="s">
        <v>115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60">
        <f t="shared" si="1"/>
        <v>120</v>
      </c>
    </row>
    <row r="19" spans="1:12" ht="15.65">
      <c r="A19" s="277" t="s">
        <v>116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60">
        <f t="shared" si="1"/>
        <v>120</v>
      </c>
    </row>
    <row r="20" spans="1:12" ht="15.65">
      <c r="A20" s="277" t="s">
        <v>117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60">
        <f t="shared" si="1"/>
        <v>120</v>
      </c>
    </row>
    <row r="21" spans="1:12" ht="15.65">
      <c r="A21" s="277" t="s">
        <v>118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60">
        <f t="shared" si="1"/>
        <v>420</v>
      </c>
    </row>
    <row r="22" spans="1:12" ht="15.65">
      <c r="A22" s="277" t="s">
        <v>119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60">
        <f t="shared" si="1"/>
        <v>90</v>
      </c>
    </row>
    <row r="23" spans="1:12" ht="15.65">
      <c r="A23" s="277" t="s">
        <v>120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60">
        <f t="shared" si="1"/>
        <v>360</v>
      </c>
    </row>
    <row r="24" spans="1:12" ht="15.65">
      <c r="A24" s="277" t="s">
        <v>121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60">
        <f t="shared" si="1"/>
        <v>30</v>
      </c>
    </row>
    <row r="25" spans="1:12" ht="16.3" thickBot="1">
      <c r="A25" s="278" t="s">
        <v>122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61">
        <f t="shared" si="1"/>
        <v>120</v>
      </c>
    </row>
    <row r="26" spans="1:12" ht="30.6" customHeight="1" thickTop="1" thickBot="1">
      <c r="A26" s="577" t="s">
        <v>42</v>
      </c>
      <c r="B26" s="578"/>
      <c r="C26" s="184">
        <f>SUM(C10:C25)</f>
        <v>26</v>
      </c>
      <c r="D26" s="184">
        <f t="shared" ref="D26:F26" si="2">SUM(D10:D25)</f>
        <v>29</v>
      </c>
      <c r="E26" s="184">
        <f t="shared" si="2"/>
        <v>25</v>
      </c>
      <c r="F26" s="185">
        <f t="shared" si="2"/>
        <v>19</v>
      </c>
      <c r="G26" s="77">
        <f>SUM(G10:G25)</f>
        <v>99</v>
      </c>
      <c r="H26" s="262">
        <f t="shared" ref="H26" si="3">SUM(H10:H25)</f>
        <v>2970</v>
      </c>
    </row>
    <row r="27" spans="1:12" ht="15.65" customHeight="1" thickTop="1">
      <c r="A27" s="579" t="s">
        <v>98</v>
      </c>
      <c r="B27" s="580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65">
      <c r="A28" s="277" t="s">
        <v>123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60">
        <f>G28*30</f>
        <v>240</v>
      </c>
    </row>
    <row r="29" spans="1:12" ht="15.65">
      <c r="A29" s="277" t="s">
        <v>124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60">
        <f t="shared" ref="H29:H41" si="4">G29*30</f>
        <v>240</v>
      </c>
    </row>
    <row r="30" spans="1:12" ht="15.65">
      <c r="A30" s="554" t="s">
        <v>96</v>
      </c>
      <c r="B30" s="555"/>
      <c r="C30" s="60"/>
      <c r="D30" s="61"/>
      <c r="E30" s="62"/>
      <c r="F30" s="62"/>
      <c r="G30" s="70"/>
      <c r="H30" s="263"/>
    </row>
    <row r="31" spans="1:12" ht="15.65">
      <c r="A31" s="277" t="s">
        <v>125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60">
        <f t="shared" si="4"/>
        <v>60</v>
      </c>
    </row>
    <row r="32" spans="1:12" ht="16.3" thickBot="1">
      <c r="A32" s="239" t="s">
        <v>126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64">
        <f t="shared" si="4"/>
        <v>120</v>
      </c>
    </row>
    <row r="33" spans="1:9" ht="30.6" customHeight="1" thickTop="1" thickBot="1">
      <c r="A33" s="552" t="s">
        <v>143</v>
      </c>
      <c r="B33" s="553"/>
      <c r="C33" s="186">
        <f>SUM(C26:C32)</f>
        <v>30</v>
      </c>
      <c r="D33" s="187">
        <f t="shared" ref="D33:F33" si="5">SUM(D26:D32)</f>
        <v>34</v>
      </c>
      <c r="E33" s="187">
        <f t="shared" si="5"/>
        <v>32</v>
      </c>
      <c r="F33" s="188">
        <f t="shared" si="5"/>
        <v>25</v>
      </c>
      <c r="G33" s="89">
        <f t="shared" si="0"/>
        <v>121</v>
      </c>
      <c r="H33" s="265">
        <f t="shared" si="4"/>
        <v>3630</v>
      </c>
    </row>
    <row r="34" spans="1:9" ht="16.3" thickTop="1">
      <c r="A34" s="581" t="s">
        <v>97</v>
      </c>
      <c r="B34" s="582"/>
      <c r="C34" s="88"/>
      <c r="D34" s="88"/>
      <c r="E34" s="88"/>
      <c r="F34" s="88"/>
      <c r="G34" s="74"/>
      <c r="H34" s="266"/>
    </row>
    <row r="35" spans="1:9" ht="15.65">
      <c r="A35" s="279" t="s">
        <v>127</v>
      </c>
      <c r="B35" s="68" t="s">
        <v>85</v>
      </c>
      <c r="C35" s="189">
        <v>1</v>
      </c>
      <c r="D35" s="189"/>
      <c r="E35" s="189"/>
      <c r="F35" s="190"/>
      <c r="G35" s="33">
        <v>1</v>
      </c>
      <c r="H35" s="260">
        <f t="shared" si="4"/>
        <v>30</v>
      </c>
    </row>
    <row r="36" spans="1:9" ht="31.25">
      <c r="A36" s="279" t="s">
        <v>128</v>
      </c>
      <c r="B36" s="69" t="s">
        <v>95</v>
      </c>
      <c r="C36" s="191"/>
      <c r="D36" s="191"/>
      <c r="E36" s="189">
        <v>1</v>
      </c>
      <c r="F36" s="190"/>
      <c r="G36" s="64">
        <v>1</v>
      </c>
      <c r="H36" s="260">
        <f t="shared" si="4"/>
        <v>30</v>
      </c>
    </row>
    <row r="37" spans="1:9" ht="15.65" customHeight="1" thickBot="1">
      <c r="A37" s="90" t="s">
        <v>129</v>
      </c>
      <c r="B37" s="91" t="s">
        <v>94</v>
      </c>
      <c r="C37" s="192"/>
      <c r="D37" s="192"/>
      <c r="E37" s="192"/>
      <c r="F37" s="193">
        <v>1</v>
      </c>
      <c r="G37" s="82">
        <v>1</v>
      </c>
      <c r="H37" s="261">
        <f t="shared" si="4"/>
        <v>30</v>
      </c>
    </row>
    <row r="38" spans="1:9" s="71" customFormat="1" ht="15.65" customHeight="1" thickTop="1" thickBot="1">
      <c r="A38" s="552" t="s">
        <v>29</v>
      </c>
      <c r="B38" s="553"/>
      <c r="C38" s="574">
        <v>124</v>
      </c>
      <c r="D38" s="575"/>
      <c r="E38" s="575"/>
      <c r="F38" s="575"/>
      <c r="G38" s="576"/>
      <c r="H38" s="267">
        <f>C38*30</f>
        <v>3720</v>
      </c>
      <c r="I38" s="92"/>
    </row>
    <row r="39" spans="1:9" s="71" customFormat="1" ht="15.65" customHeight="1" thickTop="1">
      <c r="A39" s="279" t="s">
        <v>130</v>
      </c>
      <c r="B39" s="4" t="s">
        <v>26</v>
      </c>
      <c r="C39" s="52">
        <v>2</v>
      </c>
      <c r="D39" s="67">
        <v>2</v>
      </c>
      <c r="E39" s="67">
        <v>2</v>
      </c>
      <c r="F39" s="46">
        <v>2</v>
      </c>
      <c r="G39" s="33">
        <f t="shared" ref="G39" si="6">SUM(C39:F39)</f>
        <v>8</v>
      </c>
      <c r="H39" s="260">
        <f>G39*30</f>
        <v>240</v>
      </c>
      <c r="I39" s="92"/>
    </row>
    <row r="40" spans="1:9" s="71" customFormat="1" ht="15.65" customHeight="1">
      <c r="A40" s="279" t="s">
        <v>131</v>
      </c>
      <c r="B40" s="177" t="s">
        <v>23</v>
      </c>
      <c r="C40" s="178" t="s">
        <v>24</v>
      </c>
      <c r="D40" s="179" t="s">
        <v>24</v>
      </c>
      <c r="E40" s="179" t="s">
        <v>24</v>
      </c>
      <c r="F40" s="180"/>
      <c r="G40" s="181" t="s">
        <v>25</v>
      </c>
      <c r="H40" s="268" t="s">
        <v>25</v>
      </c>
      <c r="I40" s="92"/>
    </row>
    <row r="41" spans="1:9" ht="15.65">
      <c r="A41" s="94" t="s">
        <v>132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69">
        <f t="shared" si="4"/>
        <v>1560</v>
      </c>
    </row>
    <row r="42" spans="1:9" ht="15.65">
      <c r="A42" s="277" t="s">
        <v>133</v>
      </c>
      <c r="B42" s="182" t="s">
        <v>30</v>
      </c>
      <c r="C42" s="183"/>
      <c r="D42" s="179"/>
      <c r="E42" s="179" t="s">
        <v>65</v>
      </c>
      <c r="F42" s="180" t="s">
        <v>65</v>
      </c>
      <c r="G42" s="181" t="s">
        <v>66</v>
      </c>
      <c r="H42" s="268" t="s">
        <v>66</v>
      </c>
    </row>
    <row r="43" spans="1:9">
      <c r="C43" s="21"/>
      <c r="D43" s="21"/>
      <c r="E43" s="21"/>
      <c r="F43" s="21"/>
      <c r="G43" s="21"/>
    </row>
    <row r="44" spans="1:9">
      <c r="C44" s="21"/>
      <c r="D44" s="21"/>
      <c r="E44" s="21"/>
      <c r="F44" s="21"/>
      <c r="G44" s="21"/>
    </row>
    <row r="45" spans="1:9" ht="14.3">
      <c r="B45" s="18"/>
      <c r="G45" s="19"/>
    </row>
    <row r="46" spans="1:9">
      <c r="B46" s="3"/>
    </row>
  </sheetData>
  <mergeCells count="16">
    <mergeCell ref="C38:G38"/>
    <mergeCell ref="A26:B26"/>
    <mergeCell ref="A27:B27"/>
    <mergeCell ref="A30:B30"/>
    <mergeCell ref="A33:B33"/>
    <mergeCell ref="A34:B34"/>
    <mergeCell ref="A38:B38"/>
    <mergeCell ref="A8:A9"/>
    <mergeCell ref="B8:B9"/>
    <mergeCell ref="C8:F8"/>
    <mergeCell ref="G8:H8"/>
    <mergeCell ref="A1:H1"/>
    <mergeCell ref="A3:B3"/>
    <mergeCell ref="A4:G4"/>
    <mergeCell ref="A5:G5"/>
    <mergeCell ref="A6:B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28" zoomScaleNormal="100" workbookViewId="0">
      <selection activeCell="B37" sqref="B37"/>
    </sheetView>
  </sheetViews>
  <sheetFormatPr defaultColWidth="4" defaultRowHeight="13.6"/>
  <cols>
    <col min="1" max="1" width="3.33203125" style="21" customWidth="1"/>
    <col min="2" max="2" width="48" style="21" customWidth="1"/>
    <col min="3" max="7" width="5.77734375" style="1" customWidth="1"/>
    <col min="8" max="9" width="5.77734375" style="21" customWidth="1"/>
    <col min="10" max="10" width="7.44140625" style="21" customWidth="1"/>
    <col min="11" max="11" width="10.21875" style="21" bestFit="1" customWidth="1"/>
    <col min="12" max="12" width="11" style="21" bestFit="1" customWidth="1"/>
    <col min="13" max="13" width="6.21875" style="21" bestFit="1" customWidth="1"/>
    <col min="14" max="256" width="8" style="21" customWidth="1"/>
    <col min="257" max="16384" width="4" style="21"/>
  </cols>
  <sheetData>
    <row r="1" spans="1:13" ht="19.05">
      <c r="A1" s="599" t="s">
        <v>151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258"/>
    </row>
    <row r="2" spans="1:13" ht="14.3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154"/>
      <c r="M2" s="23"/>
    </row>
    <row r="3" spans="1:13" ht="15.65">
      <c r="A3" s="602" t="s">
        <v>152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154"/>
      <c r="M3" s="23"/>
    </row>
    <row r="4" spans="1:13" ht="14.95" customHeight="1">
      <c r="A4" s="603" t="s">
        <v>92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154"/>
      <c r="M4" s="23"/>
    </row>
    <row r="5" spans="1:13" ht="13.6" customHeight="1">
      <c r="A5" s="600" t="s">
        <v>38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154"/>
      <c r="M5" s="23"/>
    </row>
    <row r="6" spans="1:13" ht="13.6" customHeight="1">
      <c r="A6" s="600" t="s">
        <v>148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154"/>
      <c r="M6" s="23"/>
    </row>
    <row r="7" spans="1:13" ht="13.6" customHeight="1">
      <c r="A7" s="600" t="s">
        <v>31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154"/>
      <c r="M7" s="23"/>
    </row>
    <row r="8" spans="1:13" ht="14.3">
      <c r="A8" s="604" t="s">
        <v>86</v>
      </c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154"/>
      <c r="M8" s="23"/>
    </row>
    <row r="9" spans="1:13" ht="14.3">
      <c r="A9" s="605" t="s">
        <v>87</v>
      </c>
      <c r="B9" s="605"/>
      <c r="C9" s="605"/>
      <c r="D9" s="605"/>
      <c r="E9" s="605"/>
      <c r="F9" s="605"/>
      <c r="G9" s="605"/>
      <c r="H9" s="605"/>
      <c r="I9" s="605"/>
      <c r="J9" s="605"/>
      <c r="K9" s="605"/>
      <c r="L9" s="154"/>
      <c r="M9" s="23"/>
    </row>
    <row r="10" spans="1:13" ht="14.95" thickBot="1">
      <c r="A10" s="606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386"/>
      <c r="M10" s="23"/>
    </row>
    <row r="11" spans="1:13" ht="23.1" customHeight="1">
      <c r="A11" s="607" t="s">
        <v>161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596" t="s">
        <v>142</v>
      </c>
      <c r="K11" s="597"/>
      <c r="L11" s="598"/>
      <c r="M11" s="23"/>
    </row>
    <row r="12" spans="1:13" ht="14.95" thickBot="1">
      <c r="A12" s="608"/>
      <c r="B12" s="610"/>
      <c r="C12" s="275" t="s">
        <v>3</v>
      </c>
      <c r="D12" s="276" t="s">
        <v>4</v>
      </c>
      <c r="E12" s="276" t="s">
        <v>5</v>
      </c>
      <c r="F12" s="276" t="s">
        <v>27</v>
      </c>
      <c r="G12" s="276" t="s">
        <v>39</v>
      </c>
      <c r="H12" s="612" t="s">
        <v>99</v>
      </c>
      <c r="I12" s="612"/>
      <c r="J12" s="168" t="s">
        <v>63</v>
      </c>
      <c r="K12" s="201" t="s">
        <v>50</v>
      </c>
      <c r="L12" s="240" t="s">
        <v>159</v>
      </c>
      <c r="M12" s="23"/>
    </row>
    <row r="13" spans="1:13" ht="16" customHeight="1" thickTop="1">
      <c r="A13" s="525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387"/>
      <c r="M13" s="23"/>
    </row>
    <row r="14" spans="1:13" ht="16" customHeight="1">
      <c r="A14" s="522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388"/>
      <c r="M14" s="23"/>
    </row>
    <row r="15" spans="1:13" ht="16" customHeight="1">
      <c r="A15" s="522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388"/>
      <c r="M15" s="23"/>
    </row>
    <row r="16" spans="1:13" ht="16" customHeight="1">
      <c r="A16" s="522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388"/>
      <c r="M16" s="23"/>
    </row>
    <row r="17" spans="1:13" ht="16" customHeight="1">
      <c r="A17" s="522" t="s">
        <v>111</v>
      </c>
      <c r="B17" s="107" t="s">
        <v>9</v>
      </c>
      <c r="C17" s="108">
        <v>2</v>
      </c>
      <c r="D17" s="109">
        <v>2</v>
      </c>
      <c r="E17" s="110">
        <v>1</v>
      </c>
      <c r="F17" s="110">
        <v>1</v>
      </c>
      <c r="G17" s="111" t="s">
        <v>202</v>
      </c>
      <c r="H17" s="112">
        <v>2</v>
      </c>
      <c r="I17" s="112"/>
      <c r="J17" s="113">
        <f t="shared" si="0"/>
        <v>6</v>
      </c>
      <c r="K17" s="203">
        <f t="shared" si="1"/>
        <v>180</v>
      </c>
      <c r="L17" s="388"/>
      <c r="M17" s="23"/>
    </row>
    <row r="18" spans="1:13" ht="16" customHeight="1">
      <c r="A18" s="522" t="s">
        <v>112</v>
      </c>
      <c r="B18" s="107" t="s">
        <v>144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3">
        <f t="shared" si="1"/>
        <v>90</v>
      </c>
      <c r="L18" s="388"/>
      <c r="M18" s="23"/>
    </row>
    <row r="19" spans="1:13" ht="16" customHeight="1">
      <c r="A19" s="522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388"/>
      <c r="M19" s="23"/>
    </row>
    <row r="20" spans="1:13" ht="16" customHeight="1">
      <c r="A20" s="522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388"/>
      <c r="M20" s="23"/>
    </row>
    <row r="21" spans="1:13" ht="16" customHeight="1">
      <c r="A21" s="522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388"/>
      <c r="M21" s="23"/>
    </row>
    <row r="22" spans="1:13" ht="16" customHeight="1">
      <c r="A22" s="522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388"/>
      <c r="M22" s="23"/>
    </row>
    <row r="23" spans="1:13" ht="16" customHeight="1">
      <c r="A23" s="522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388"/>
      <c r="M23" s="23"/>
    </row>
    <row r="24" spans="1:13" ht="16" customHeight="1">
      <c r="A24" s="522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388"/>
      <c r="M24" s="23"/>
    </row>
    <row r="25" spans="1:13" ht="16" customHeight="1">
      <c r="A25" s="522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388"/>
      <c r="M25" s="23"/>
    </row>
    <row r="26" spans="1:13" ht="16" customHeight="1">
      <c r="A26" s="522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388"/>
      <c r="M26" s="23"/>
    </row>
    <row r="27" spans="1:13" ht="16" customHeight="1">
      <c r="A27" s="522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388"/>
      <c r="M27" s="23"/>
    </row>
    <row r="28" spans="1:13" ht="16" customHeight="1">
      <c r="A28" s="522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388"/>
      <c r="M28" s="23"/>
    </row>
    <row r="29" spans="1:13" ht="27.2" customHeight="1">
      <c r="A29" s="586" t="s">
        <v>44</v>
      </c>
      <c r="B29" s="586"/>
      <c r="C29" s="98">
        <f>SUM(C13:C28)</f>
        <v>23</v>
      </c>
      <c r="D29" s="98">
        <f t="shared" ref="D29:G29" si="2">SUM(D13:D28)</f>
        <v>22</v>
      </c>
      <c r="E29" s="98">
        <f t="shared" si="2"/>
        <v>22</v>
      </c>
      <c r="F29" s="98">
        <f t="shared" si="2"/>
        <v>19</v>
      </c>
      <c r="G29" s="98">
        <f t="shared" si="2"/>
        <v>16</v>
      </c>
      <c r="H29" s="121"/>
      <c r="I29" s="121"/>
      <c r="J29" s="99">
        <f>SUM(J13:J28)</f>
        <v>102</v>
      </c>
      <c r="K29" s="204">
        <f>SUM(K13:K28)</f>
        <v>3060</v>
      </c>
      <c r="L29" s="388"/>
      <c r="M29" s="23"/>
    </row>
    <row r="30" spans="1:13" ht="16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388"/>
      <c r="M30" s="23"/>
    </row>
    <row r="31" spans="1:13" ht="16" customHeight="1">
      <c r="A31" s="522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388"/>
      <c r="M31" s="23"/>
    </row>
    <row r="32" spans="1:13" s="71" customFormat="1" ht="16" customHeight="1">
      <c r="A32" s="518" t="s">
        <v>124</v>
      </c>
      <c r="B32" s="100" t="s">
        <v>62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530"/>
      <c r="M32" s="97"/>
    </row>
    <row r="33" spans="1:13" ht="16" customHeight="1">
      <c r="A33" s="523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23"/>
    </row>
    <row r="34" spans="1:13" ht="16" customHeight="1">
      <c r="A34" s="523" t="s">
        <v>80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252"/>
    </row>
    <row r="35" spans="1:13" ht="16" customHeight="1">
      <c r="A35" s="522" t="s">
        <v>125</v>
      </c>
      <c r="B35" s="127" t="s">
        <v>224</v>
      </c>
      <c r="C35" s="109"/>
      <c r="D35" s="109"/>
      <c r="E35" s="128"/>
      <c r="F35" s="110">
        <v>1</v>
      </c>
      <c r="G35" s="111"/>
      <c r="H35" s="112"/>
      <c r="I35" s="112"/>
      <c r="J35" s="129">
        <f>SUM(C35:G35)</f>
        <v>1</v>
      </c>
      <c r="K35" s="203">
        <f>J35*30</f>
        <v>30</v>
      </c>
      <c r="L35" s="254"/>
      <c r="M35" s="249"/>
    </row>
    <row r="36" spans="1:13" ht="16" customHeight="1">
      <c r="A36" s="522" t="s">
        <v>126</v>
      </c>
      <c r="B36" s="390" t="s">
        <v>225</v>
      </c>
      <c r="C36" s="109">
        <v>6</v>
      </c>
      <c r="D36" s="109"/>
      <c r="E36" s="110"/>
      <c r="F36" s="110"/>
      <c r="G36" s="111"/>
      <c r="H36" s="112"/>
      <c r="I36" s="112"/>
      <c r="J36" s="129">
        <f t="shared" ref="J36:J51" si="3">SUM(C36:G36)</f>
        <v>6</v>
      </c>
      <c r="K36" s="203">
        <f t="shared" ref="K36:K45" si="4">J36*30</f>
        <v>180</v>
      </c>
      <c r="L36" s="255"/>
      <c r="M36" s="249"/>
    </row>
    <row r="37" spans="1:13" ht="16" customHeight="1">
      <c r="A37" s="522" t="s">
        <v>127</v>
      </c>
      <c r="B37" s="390" t="s">
        <v>236</v>
      </c>
      <c r="C37" s="139"/>
      <c r="D37" s="139">
        <v>3</v>
      </c>
      <c r="E37" s="140">
        <v>2</v>
      </c>
      <c r="F37" s="140"/>
      <c r="G37" s="140"/>
      <c r="H37" s="141"/>
      <c r="I37" s="141"/>
      <c r="J37" s="129">
        <f t="shared" si="3"/>
        <v>5</v>
      </c>
      <c r="K37" s="203">
        <f t="shared" si="4"/>
        <v>150</v>
      </c>
      <c r="L37" s="255"/>
      <c r="M37" s="249"/>
    </row>
    <row r="38" spans="1:13" ht="16" customHeight="1">
      <c r="A38" s="522" t="s">
        <v>128</v>
      </c>
      <c r="B38" s="391" t="s">
        <v>226</v>
      </c>
      <c r="C38" s="109">
        <v>2</v>
      </c>
      <c r="D38" s="109">
        <v>2</v>
      </c>
      <c r="E38" s="110">
        <v>2</v>
      </c>
      <c r="F38" s="110"/>
      <c r="G38" s="111"/>
      <c r="H38" s="112"/>
      <c r="I38" s="112"/>
      <c r="J38" s="129">
        <f t="shared" si="3"/>
        <v>6</v>
      </c>
      <c r="K38" s="203">
        <f t="shared" si="4"/>
        <v>180</v>
      </c>
      <c r="L38" s="255"/>
      <c r="M38" s="249"/>
    </row>
    <row r="39" spans="1:13" ht="16" customHeight="1">
      <c r="A39" s="522" t="s">
        <v>129</v>
      </c>
      <c r="B39" s="391" t="s">
        <v>227</v>
      </c>
      <c r="C39" s="109"/>
      <c r="D39" s="109"/>
      <c r="E39" s="110"/>
      <c r="F39" s="110">
        <v>3</v>
      </c>
      <c r="G39" s="111">
        <v>1</v>
      </c>
      <c r="H39" s="112">
        <v>2</v>
      </c>
      <c r="I39" s="112"/>
      <c r="J39" s="129">
        <f t="shared" si="3"/>
        <v>4</v>
      </c>
      <c r="K39" s="203">
        <f t="shared" si="4"/>
        <v>120</v>
      </c>
      <c r="L39" s="255"/>
      <c r="M39" s="249"/>
    </row>
    <row r="40" spans="1:13" ht="16" customHeight="1">
      <c r="A40" s="522" t="s">
        <v>130</v>
      </c>
      <c r="B40" s="391" t="s">
        <v>228</v>
      </c>
      <c r="C40" s="139"/>
      <c r="D40" s="139"/>
      <c r="E40" s="140"/>
      <c r="F40" s="140">
        <v>2</v>
      </c>
      <c r="G40" s="140">
        <v>1</v>
      </c>
      <c r="H40" s="141">
        <v>2</v>
      </c>
      <c r="I40" s="141"/>
      <c r="J40" s="129">
        <f t="shared" si="3"/>
        <v>3</v>
      </c>
      <c r="K40" s="203">
        <f t="shared" si="4"/>
        <v>90</v>
      </c>
      <c r="L40" s="255"/>
      <c r="M40" s="249"/>
    </row>
    <row r="41" spans="1:13" ht="16" customHeight="1">
      <c r="A41" s="522" t="s">
        <v>131</v>
      </c>
      <c r="B41" s="127" t="s">
        <v>229</v>
      </c>
      <c r="C41" s="101"/>
      <c r="D41" s="109"/>
      <c r="E41" s="110"/>
      <c r="F41" s="110">
        <v>1</v>
      </c>
      <c r="G41" s="111">
        <v>1</v>
      </c>
      <c r="H41" s="112">
        <v>2</v>
      </c>
      <c r="I41" s="112"/>
      <c r="J41" s="129">
        <f>SUM(C41:G41)</f>
        <v>2</v>
      </c>
      <c r="K41" s="203">
        <f>J41*30</f>
        <v>60</v>
      </c>
      <c r="L41" s="531"/>
      <c r="M41" s="250"/>
    </row>
    <row r="42" spans="1:13" ht="16" customHeight="1">
      <c r="A42" s="523" t="s">
        <v>83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8"/>
      <c r="M42" s="248"/>
    </row>
    <row r="43" spans="1:13" ht="16" customHeight="1">
      <c r="A43" s="524" t="s">
        <v>86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1"/>
      <c r="M43" s="248"/>
    </row>
    <row r="44" spans="1:13" ht="16" customHeight="1">
      <c r="A44" s="522" t="s">
        <v>132</v>
      </c>
      <c r="B44" s="392" t="s">
        <v>230</v>
      </c>
      <c r="C44" s="109"/>
      <c r="D44" s="109">
        <v>4</v>
      </c>
      <c r="E44" s="110">
        <v>4</v>
      </c>
      <c r="F44" s="110"/>
      <c r="G44" s="111"/>
      <c r="H44" s="112"/>
      <c r="I44" s="112"/>
      <c r="J44" s="129">
        <f t="shared" si="3"/>
        <v>8</v>
      </c>
      <c r="K44" s="203">
        <f t="shared" si="4"/>
        <v>240</v>
      </c>
      <c r="L44" s="532">
        <v>240</v>
      </c>
      <c r="M44" s="249"/>
    </row>
    <row r="45" spans="1:13" ht="16" customHeight="1">
      <c r="A45" s="522" t="s">
        <v>133</v>
      </c>
      <c r="B45" s="390" t="s">
        <v>231</v>
      </c>
      <c r="C45" s="197"/>
      <c r="D45" s="197">
        <v>4</v>
      </c>
      <c r="E45" s="197">
        <v>4</v>
      </c>
      <c r="F45" s="197"/>
      <c r="G45" s="197"/>
      <c r="H45" s="112"/>
      <c r="I45" s="112"/>
      <c r="J45" s="129">
        <f t="shared" si="3"/>
        <v>8</v>
      </c>
      <c r="K45" s="203">
        <f t="shared" si="4"/>
        <v>240</v>
      </c>
      <c r="L45" s="532">
        <v>240</v>
      </c>
      <c r="M45" s="249"/>
    </row>
    <row r="46" spans="1:13" ht="16" customHeight="1">
      <c r="A46" s="524" t="s">
        <v>223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1"/>
      <c r="M46" s="249"/>
    </row>
    <row r="47" spans="1:13" ht="16" customHeight="1">
      <c r="A47" s="522" t="s">
        <v>134</v>
      </c>
      <c r="B47" s="390" t="s">
        <v>232</v>
      </c>
      <c r="C47" s="198">
        <v>3</v>
      </c>
      <c r="D47" s="109"/>
      <c r="E47" s="110"/>
      <c r="F47" s="110"/>
      <c r="G47" s="111"/>
      <c r="H47" s="112"/>
      <c r="I47" s="112"/>
      <c r="J47" s="129">
        <f t="shared" si="3"/>
        <v>3</v>
      </c>
      <c r="K47" s="205">
        <f>J47*30</f>
        <v>90</v>
      </c>
      <c r="L47" s="532">
        <v>90</v>
      </c>
      <c r="M47" s="249"/>
    </row>
    <row r="48" spans="1:13" ht="16" customHeight="1">
      <c r="A48" s="522" t="s">
        <v>135</v>
      </c>
      <c r="B48" s="390" t="s">
        <v>233</v>
      </c>
      <c r="C48" s="101"/>
      <c r="D48" s="109"/>
      <c r="E48" s="110"/>
      <c r="F48" s="110">
        <v>3</v>
      </c>
      <c r="G48" s="111">
        <v>2</v>
      </c>
      <c r="H48" s="112">
        <v>4</v>
      </c>
      <c r="I48" s="112"/>
      <c r="J48" s="129">
        <f t="shared" si="3"/>
        <v>5</v>
      </c>
      <c r="K48" s="205">
        <f t="shared" ref="K48:K49" si="5">J48*30</f>
        <v>150</v>
      </c>
      <c r="L48" s="532">
        <v>150</v>
      </c>
      <c r="M48" s="249"/>
    </row>
    <row r="49" spans="1:13" ht="16" customHeight="1">
      <c r="A49" s="522" t="s">
        <v>136</v>
      </c>
      <c r="B49" s="390" t="s">
        <v>234</v>
      </c>
      <c r="C49" s="101"/>
      <c r="D49" s="109"/>
      <c r="E49" s="110"/>
      <c r="F49" s="110">
        <v>3</v>
      </c>
      <c r="G49" s="111">
        <v>2</v>
      </c>
      <c r="H49" s="112">
        <v>4</v>
      </c>
      <c r="I49" s="112"/>
      <c r="J49" s="129">
        <f t="shared" si="3"/>
        <v>5</v>
      </c>
      <c r="K49" s="205">
        <f t="shared" si="5"/>
        <v>150</v>
      </c>
      <c r="L49" s="532">
        <v>150</v>
      </c>
      <c r="M49" s="249"/>
    </row>
    <row r="50" spans="1:13" ht="16" customHeight="1">
      <c r="A50" s="588" t="s">
        <v>35</v>
      </c>
      <c r="B50" s="589"/>
      <c r="C50" s="132">
        <f>SUM(C35:C41,C44:C45,C47:C49)</f>
        <v>11</v>
      </c>
      <c r="D50" s="132">
        <f t="shared" ref="D50:G50" si="6">SUM(D35:D41,D44:D45,D47:D49)</f>
        <v>13</v>
      </c>
      <c r="E50" s="132">
        <f t="shared" si="6"/>
        <v>12</v>
      </c>
      <c r="F50" s="132">
        <f t="shared" si="6"/>
        <v>13</v>
      </c>
      <c r="G50" s="132">
        <f t="shared" si="6"/>
        <v>7</v>
      </c>
      <c r="H50" s="132"/>
      <c r="I50" s="132"/>
      <c r="J50" s="194">
        <f t="shared" si="3"/>
        <v>56</v>
      </c>
      <c r="K50" s="230" t="s">
        <v>100</v>
      </c>
      <c r="L50" s="533">
        <f>SUM(L47:L49,L44:L45)</f>
        <v>870</v>
      </c>
      <c r="M50" s="251"/>
    </row>
    <row r="51" spans="1:13" ht="16" customHeight="1">
      <c r="A51" s="588" t="s">
        <v>77</v>
      </c>
      <c r="B51" s="589"/>
      <c r="C51" s="132">
        <f>SUM(C29,C31:C32,C50)</f>
        <v>35</v>
      </c>
      <c r="D51" s="132">
        <f t="shared" ref="D51:G51" si="7">SUM(D29,D31:D32,D50)</f>
        <v>36</v>
      </c>
      <c r="E51" s="132">
        <f t="shared" si="7"/>
        <v>36</v>
      </c>
      <c r="F51" s="132">
        <f t="shared" si="7"/>
        <v>34</v>
      </c>
      <c r="G51" s="132">
        <f t="shared" si="7"/>
        <v>25</v>
      </c>
      <c r="H51" s="132"/>
      <c r="I51" s="132"/>
      <c r="J51" s="195">
        <f t="shared" si="3"/>
        <v>166</v>
      </c>
      <c r="K51" s="231">
        <f>J51*30</f>
        <v>4980</v>
      </c>
      <c r="L51" s="393"/>
      <c r="M51" s="23"/>
    </row>
    <row r="52" spans="1:13" ht="16" customHeight="1">
      <c r="A52" s="590" t="s">
        <v>97</v>
      </c>
      <c r="B52" s="591"/>
      <c r="C52" s="135"/>
      <c r="D52" s="135"/>
      <c r="E52" s="135"/>
      <c r="F52" s="135"/>
      <c r="G52" s="135"/>
      <c r="H52" s="135"/>
      <c r="I52" s="135"/>
      <c r="J52" s="135"/>
      <c r="K52" s="208"/>
      <c r="L52" s="388"/>
      <c r="M52" s="23"/>
    </row>
    <row r="53" spans="1:13" s="71" customFormat="1" ht="16" customHeight="1">
      <c r="A53" s="518" t="s">
        <v>137</v>
      </c>
      <c r="B53" s="100" t="s">
        <v>62</v>
      </c>
      <c r="C53" s="124">
        <v>1</v>
      </c>
      <c r="D53" s="124">
        <v>1</v>
      </c>
      <c r="E53" s="124"/>
      <c r="F53" s="124"/>
      <c r="G53" s="125">
        <v>2</v>
      </c>
      <c r="H53" s="112">
        <v>1</v>
      </c>
      <c r="I53" s="112">
        <v>3</v>
      </c>
      <c r="J53" s="126">
        <f>SUM(C53:G53)</f>
        <v>4</v>
      </c>
      <c r="K53" s="209">
        <f>J53*30</f>
        <v>120</v>
      </c>
      <c r="L53" s="394"/>
      <c r="M53" s="97"/>
    </row>
    <row r="54" spans="1:13" s="71" customFormat="1" ht="16" customHeight="1">
      <c r="A54" s="136" t="s">
        <v>101</v>
      </c>
      <c r="B54" s="102"/>
      <c r="C54" s="592">
        <f>J51+J53</f>
        <v>170</v>
      </c>
      <c r="D54" s="593"/>
      <c r="E54" s="593"/>
      <c r="F54" s="593"/>
      <c r="G54" s="593"/>
      <c r="H54" s="593"/>
      <c r="I54" s="594"/>
      <c r="J54" s="137"/>
      <c r="K54" s="210"/>
      <c r="L54" s="394"/>
      <c r="M54" s="97"/>
    </row>
    <row r="55" spans="1:13" ht="16" customHeight="1">
      <c r="A55" s="519" t="s">
        <v>138</v>
      </c>
      <c r="B55" s="104" t="s">
        <v>26</v>
      </c>
      <c r="C55" s="105">
        <v>2</v>
      </c>
      <c r="D55" s="139">
        <v>2</v>
      </c>
      <c r="E55" s="140">
        <v>2</v>
      </c>
      <c r="F55" s="140">
        <v>2</v>
      </c>
      <c r="G55" s="140">
        <v>2</v>
      </c>
      <c r="H55" s="141">
        <v>2</v>
      </c>
      <c r="I55" s="141">
        <v>2</v>
      </c>
      <c r="J55" s="142">
        <f>SUM(C55:G55)</f>
        <v>10</v>
      </c>
      <c r="K55" s="203"/>
      <c r="L55" s="388"/>
      <c r="M55" s="23"/>
    </row>
    <row r="56" spans="1:13" ht="16" customHeight="1">
      <c r="A56" s="520" t="s">
        <v>139</v>
      </c>
      <c r="B56" s="103" t="s">
        <v>23</v>
      </c>
      <c r="C56" s="144" t="s">
        <v>24</v>
      </c>
      <c r="D56" s="144" t="s">
        <v>24</v>
      </c>
      <c r="E56" s="144" t="s">
        <v>24</v>
      </c>
      <c r="F56" s="160"/>
      <c r="G56" s="160"/>
      <c r="H56" s="145"/>
      <c r="I56" s="145"/>
      <c r="J56" s="146"/>
      <c r="K56" s="202"/>
      <c r="L56" s="388"/>
      <c r="M56" s="23"/>
    </row>
    <row r="57" spans="1:13" ht="16" customHeight="1" thickBot="1">
      <c r="A57" s="521" t="s">
        <v>140</v>
      </c>
      <c r="B57" s="148" t="s">
        <v>30</v>
      </c>
      <c r="C57" s="149"/>
      <c r="D57" s="150"/>
      <c r="E57" s="151"/>
      <c r="F57" s="151" t="s">
        <v>65</v>
      </c>
      <c r="G57" s="151" t="s">
        <v>65</v>
      </c>
      <c r="H57" s="152"/>
      <c r="I57" s="152"/>
      <c r="J57" s="153"/>
      <c r="K57" s="211"/>
      <c r="L57" s="395"/>
      <c r="M57" s="23"/>
    </row>
    <row r="58" spans="1:13" ht="14.3">
      <c r="A58" s="154"/>
      <c r="B58" s="155"/>
      <c r="C58" s="156"/>
      <c r="D58" s="154"/>
      <c r="E58" s="154"/>
      <c r="F58" s="157"/>
      <c r="G58" s="157"/>
      <c r="H58" s="157"/>
      <c r="I58" s="157"/>
      <c r="J58" s="158"/>
      <c r="K58" s="154"/>
      <c r="L58" s="23"/>
      <c r="M58" s="23"/>
    </row>
    <row r="59" spans="1:13">
      <c r="A59" s="595" t="s">
        <v>47</v>
      </c>
      <c r="B59" s="595"/>
      <c r="C59" s="595"/>
      <c r="D59" s="595"/>
      <c r="E59" s="595"/>
      <c r="F59" s="595"/>
      <c r="G59" s="595"/>
      <c r="H59" s="595"/>
      <c r="I59" s="595"/>
      <c r="J59" s="595"/>
      <c r="K59" s="595"/>
      <c r="L59" s="23"/>
      <c r="M59" s="23"/>
    </row>
    <row r="60" spans="1:13">
      <c r="A60" s="585" t="s">
        <v>88</v>
      </c>
      <c r="B60" s="585"/>
      <c r="C60" s="585"/>
      <c r="D60" s="585"/>
      <c r="E60" s="585"/>
      <c r="F60" s="585"/>
      <c r="G60" s="585"/>
      <c r="H60" s="585"/>
      <c r="I60" s="585"/>
      <c r="J60" s="585"/>
      <c r="K60" s="585"/>
      <c r="L60" s="23"/>
      <c r="M60" s="23"/>
    </row>
    <row r="61" spans="1:13">
      <c r="A61" s="585" t="s">
        <v>154</v>
      </c>
      <c r="B61" s="585"/>
      <c r="C61" s="585"/>
      <c r="D61" s="585"/>
      <c r="E61" s="585"/>
      <c r="F61" s="585"/>
      <c r="G61" s="585"/>
      <c r="H61" s="585"/>
      <c r="I61" s="585"/>
      <c r="J61" s="585"/>
      <c r="K61" s="585"/>
      <c r="L61" s="23"/>
      <c r="M61" s="23"/>
    </row>
    <row r="63" spans="1:13">
      <c r="A63" s="583" t="s">
        <v>204</v>
      </c>
      <c r="B63" s="583"/>
      <c r="C63" s="583"/>
      <c r="D63" s="583"/>
      <c r="E63" s="583"/>
      <c r="F63" s="583"/>
      <c r="G63" s="583"/>
      <c r="H63" s="583"/>
      <c r="I63" s="583"/>
      <c r="J63" s="583"/>
      <c r="K63" s="583"/>
      <c r="L63" s="583"/>
    </row>
    <row r="65" spans="1:12" ht="44.85" customHeight="1">
      <c r="A65" s="584" t="s">
        <v>210</v>
      </c>
      <c r="B65" s="584"/>
      <c r="C65" s="584"/>
      <c r="D65" s="584"/>
      <c r="E65" s="584"/>
      <c r="F65" s="584"/>
      <c r="G65" s="584"/>
      <c r="H65" s="584"/>
      <c r="I65" s="584"/>
      <c r="J65" s="584"/>
      <c r="K65" s="584"/>
      <c r="L65" s="584"/>
    </row>
  </sheetData>
  <mergeCells count="26"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63:L63"/>
    <mergeCell ref="A65:L65"/>
    <mergeCell ref="A61:K61"/>
    <mergeCell ref="A29:B29"/>
    <mergeCell ref="A30:B30"/>
    <mergeCell ref="A50:B50"/>
    <mergeCell ref="A51:B51"/>
    <mergeCell ref="A52:B52"/>
    <mergeCell ref="C54:I54"/>
    <mergeCell ref="A59:K59"/>
    <mergeCell ref="A60:K60"/>
  </mergeCells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22" zoomScaleNormal="100" workbookViewId="0">
      <selection activeCell="A63" sqref="A63:L63"/>
    </sheetView>
  </sheetViews>
  <sheetFormatPr defaultColWidth="4" defaultRowHeight="13.6"/>
  <cols>
    <col min="1" max="1" width="3.21875" style="21" customWidth="1"/>
    <col min="2" max="2" width="47.88671875" style="21" customWidth="1"/>
    <col min="3" max="7" width="5.77734375" style="286" customWidth="1"/>
    <col min="8" max="9" width="5.77734375" style="96" customWidth="1"/>
    <col min="10" max="10" width="5.109375" style="21" bestFit="1" customWidth="1"/>
    <col min="11" max="11" width="10.21875" style="21" bestFit="1" customWidth="1"/>
    <col min="12" max="12" width="10.109375" style="21" customWidth="1"/>
    <col min="13" max="256" width="8" style="21" customWidth="1"/>
    <col min="257" max="16384" width="4" style="21"/>
  </cols>
  <sheetData>
    <row r="1" spans="1:13" ht="19.05">
      <c r="A1" s="613" t="s">
        <v>201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23"/>
    </row>
    <row r="2" spans="1:13" ht="11.55" customHeight="1">
      <c r="A2" s="619"/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23"/>
      <c r="M2" s="23"/>
    </row>
    <row r="3" spans="1:13" ht="15.65">
      <c r="A3" s="620" t="s">
        <v>163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23"/>
      <c r="M3" s="23"/>
    </row>
    <row r="4" spans="1:13" ht="14.95" customHeight="1">
      <c r="A4" s="603" t="s">
        <v>93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23"/>
      <c r="M4" s="23"/>
    </row>
    <row r="5" spans="1:13" ht="13.6" customHeight="1">
      <c r="A5" s="614" t="s">
        <v>38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23"/>
      <c r="M5" s="23"/>
    </row>
    <row r="6" spans="1:13" ht="13.6" customHeight="1">
      <c r="A6" s="614" t="s">
        <v>148</v>
      </c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23"/>
      <c r="M6" s="23"/>
    </row>
    <row r="7" spans="1:13" ht="13.6" customHeight="1">
      <c r="A7" s="614" t="s">
        <v>31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23"/>
      <c r="M7" s="23"/>
    </row>
    <row r="8" spans="1:13" ht="14.3">
      <c r="A8" s="615" t="s">
        <v>48</v>
      </c>
      <c r="B8" s="615"/>
      <c r="C8" s="615"/>
      <c r="D8" s="615"/>
      <c r="E8" s="615"/>
      <c r="F8" s="615"/>
      <c r="G8" s="615"/>
      <c r="H8" s="615"/>
      <c r="I8" s="615"/>
      <c r="J8" s="615"/>
      <c r="K8" s="615"/>
      <c r="L8" s="23"/>
      <c r="M8" s="23"/>
    </row>
    <row r="9" spans="1:13" ht="14.3">
      <c r="A9" s="616" t="s">
        <v>49</v>
      </c>
      <c r="B9" s="616"/>
      <c r="C9" s="616"/>
      <c r="D9" s="616"/>
      <c r="E9" s="616"/>
      <c r="F9" s="616"/>
      <c r="G9" s="616"/>
      <c r="H9" s="616"/>
      <c r="I9" s="616"/>
      <c r="J9" s="616"/>
      <c r="K9" s="616"/>
      <c r="L9" s="23"/>
      <c r="M9" s="23"/>
    </row>
    <row r="10" spans="1:13" ht="11.55" customHeight="1" thickBot="1">
      <c r="A10" s="617"/>
      <c r="B10" s="617"/>
      <c r="C10" s="617"/>
      <c r="D10" s="617"/>
      <c r="E10" s="617"/>
      <c r="F10" s="617"/>
      <c r="G10" s="617"/>
      <c r="H10" s="617"/>
      <c r="I10" s="617"/>
      <c r="J10" s="618"/>
      <c r="K10" s="618"/>
      <c r="L10" s="23"/>
      <c r="M10" s="23"/>
    </row>
    <row r="11" spans="1:13" ht="23.1" customHeight="1">
      <c r="A11" s="607" t="s">
        <v>161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596" t="s">
        <v>142</v>
      </c>
      <c r="K11" s="597"/>
      <c r="L11" s="598"/>
      <c r="M11" s="23"/>
    </row>
    <row r="12" spans="1:13" ht="14.95" thickBot="1">
      <c r="A12" s="608"/>
      <c r="B12" s="610"/>
      <c r="C12" s="476" t="s">
        <v>3</v>
      </c>
      <c r="D12" s="477" t="s">
        <v>4</v>
      </c>
      <c r="E12" s="477" t="s">
        <v>5</v>
      </c>
      <c r="F12" s="477" t="s">
        <v>27</v>
      </c>
      <c r="G12" s="477" t="s">
        <v>39</v>
      </c>
      <c r="H12" s="612" t="s">
        <v>99</v>
      </c>
      <c r="I12" s="612"/>
      <c r="J12" s="168" t="s">
        <v>63</v>
      </c>
      <c r="K12" s="201" t="s">
        <v>50</v>
      </c>
      <c r="L12" s="257" t="s">
        <v>200</v>
      </c>
      <c r="M12" s="23"/>
    </row>
    <row r="13" spans="1:13" ht="18" customHeight="1" thickTop="1">
      <c r="A13" s="166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229"/>
      <c r="M13" s="23"/>
    </row>
    <row r="14" spans="1:13" ht="18" customHeight="1">
      <c r="A14" s="114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222"/>
      <c r="M14" s="23"/>
    </row>
    <row r="15" spans="1:13" ht="18" customHeight="1">
      <c r="A15" s="106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222"/>
      <c r="M15" s="23"/>
    </row>
    <row r="16" spans="1:13" ht="18" customHeight="1">
      <c r="A16" s="114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222"/>
      <c r="M16" s="23"/>
    </row>
    <row r="17" spans="1:13" ht="18" customHeight="1">
      <c r="A17" s="106" t="s">
        <v>111</v>
      </c>
      <c r="B17" s="107" t="s">
        <v>9</v>
      </c>
      <c r="C17" s="108">
        <v>2</v>
      </c>
      <c r="D17" s="109">
        <v>2</v>
      </c>
      <c r="E17" s="110">
        <v>1</v>
      </c>
      <c r="F17" s="110">
        <v>1</v>
      </c>
      <c r="G17" s="111" t="s">
        <v>202</v>
      </c>
      <c r="H17" s="112">
        <v>2</v>
      </c>
      <c r="I17" s="112"/>
      <c r="J17" s="113">
        <f t="shared" si="0"/>
        <v>6</v>
      </c>
      <c r="K17" s="203">
        <f t="shared" si="1"/>
        <v>180</v>
      </c>
      <c r="L17" s="222"/>
      <c r="M17" s="23"/>
    </row>
    <row r="18" spans="1:13" ht="18" customHeight="1">
      <c r="A18" s="114" t="s">
        <v>112</v>
      </c>
      <c r="B18" s="107" t="s">
        <v>144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3">
        <f t="shared" si="1"/>
        <v>90</v>
      </c>
      <c r="L18" s="222"/>
      <c r="M18" s="23"/>
    </row>
    <row r="19" spans="1:13" ht="18" customHeight="1">
      <c r="A19" s="106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222"/>
      <c r="M19" s="23"/>
    </row>
    <row r="20" spans="1:13" ht="18" customHeight="1">
      <c r="A20" s="114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222"/>
      <c r="M20" s="23"/>
    </row>
    <row r="21" spans="1:13" ht="18" customHeight="1">
      <c r="A21" s="106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222"/>
      <c r="M21" s="23"/>
    </row>
    <row r="22" spans="1:13" ht="18" customHeight="1">
      <c r="A22" s="114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222"/>
      <c r="M22" s="23"/>
    </row>
    <row r="23" spans="1:13" ht="18" customHeight="1">
      <c r="A23" s="106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222"/>
      <c r="M23" s="23"/>
    </row>
    <row r="24" spans="1:13" ht="18" customHeight="1">
      <c r="A24" s="114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222"/>
      <c r="M24" s="23"/>
    </row>
    <row r="25" spans="1:13" ht="18" customHeight="1">
      <c r="A25" s="106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222"/>
      <c r="M25" s="23"/>
    </row>
    <row r="26" spans="1:13" ht="18" customHeight="1">
      <c r="A26" s="114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222"/>
      <c r="M26" s="23"/>
    </row>
    <row r="27" spans="1:13" ht="18" customHeight="1">
      <c r="A27" s="106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222"/>
      <c r="M27" s="23"/>
    </row>
    <row r="28" spans="1:13" ht="18" customHeight="1">
      <c r="A28" s="114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222"/>
      <c r="M28" s="23"/>
    </row>
    <row r="29" spans="1:13" ht="30.6" customHeight="1">
      <c r="A29" s="621" t="s">
        <v>44</v>
      </c>
      <c r="B29" s="622"/>
      <c r="C29" s="98">
        <f>SUM(C13:C28)</f>
        <v>23</v>
      </c>
      <c r="D29" s="98">
        <f t="shared" ref="D29:G29" si="2">SUM(D13:D28)</f>
        <v>22</v>
      </c>
      <c r="E29" s="98">
        <f t="shared" si="2"/>
        <v>22</v>
      </c>
      <c r="F29" s="98">
        <f t="shared" si="2"/>
        <v>19</v>
      </c>
      <c r="G29" s="98">
        <f t="shared" si="2"/>
        <v>16</v>
      </c>
      <c r="H29" s="121"/>
      <c r="I29" s="121"/>
      <c r="J29" s="99">
        <f>SUM(J13:J28)</f>
        <v>102</v>
      </c>
      <c r="K29" s="204">
        <f>SUM(K13:K28)</f>
        <v>3060</v>
      </c>
      <c r="L29" s="222"/>
      <c r="M29" s="23"/>
    </row>
    <row r="30" spans="1:13" ht="18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222"/>
      <c r="M30" s="23"/>
    </row>
    <row r="31" spans="1:13" ht="18" customHeight="1">
      <c r="A31" s="114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222"/>
      <c r="M31" s="23"/>
    </row>
    <row r="32" spans="1:13" s="71" customFormat="1" ht="18" customHeight="1">
      <c r="A32" s="123" t="s">
        <v>124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223"/>
      <c r="M32" s="97"/>
    </row>
    <row r="33" spans="1:13" ht="18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23"/>
    </row>
    <row r="34" spans="1:13" ht="18" customHeight="1">
      <c r="A34" s="219" t="s">
        <v>48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1"/>
      <c r="M34" s="23"/>
    </row>
    <row r="35" spans="1:13" ht="18" customHeight="1">
      <c r="A35" s="114" t="s">
        <v>125</v>
      </c>
      <c r="B35" s="127" t="s">
        <v>207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3">
        <f>J35*30</f>
        <v>30</v>
      </c>
      <c r="L35" s="243"/>
      <c r="M35" s="23"/>
    </row>
    <row r="36" spans="1:13" ht="18" customHeight="1">
      <c r="A36" s="114" t="s">
        <v>126</v>
      </c>
      <c r="B36" s="127" t="s">
        <v>51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9" si="3">SUM(C36:G36)</f>
        <v>2</v>
      </c>
      <c r="K36" s="203">
        <f t="shared" ref="K36:K43" si="4">J36*30</f>
        <v>60</v>
      </c>
      <c r="L36" s="243">
        <v>30</v>
      </c>
      <c r="M36" s="23"/>
    </row>
    <row r="37" spans="1:13" ht="18" customHeight="1">
      <c r="A37" s="114" t="s">
        <v>127</v>
      </c>
      <c r="B37" s="22" t="s">
        <v>53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3">
        <f t="shared" si="4"/>
        <v>120</v>
      </c>
      <c r="L37" s="243">
        <v>70</v>
      </c>
      <c r="M37" s="23"/>
    </row>
    <row r="38" spans="1:13" ht="18" customHeight="1">
      <c r="A38" s="114" t="s">
        <v>128</v>
      </c>
      <c r="B38" s="22" t="s">
        <v>54</v>
      </c>
      <c r="C38" s="109">
        <v>2</v>
      </c>
      <c r="D38" s="109">
        <v>2</v>
      </c>
      <c r="E38" s="110"/>
      <c r="F38" s="110"/>
      <c r="G38" s="111"/>
      <c r="H38" s="112"/>
      <c r="I38" s="112"/>
      <c r="J38" s="129">
        <f t="shared" si="3"/>
        <v>4</v>
      </c>
      <c r="K38" s="203">
        <f t="shared" si="4"/>
        <v>120</v>
      </c>
      <c r="L38" s="243">
        <v>70</v>
      </c>
      <c r="M38" s="23"/>
    </row>
    <row r="39" spans="1:13" ht="18" customHeight="1">
      <c r="A39" s="114" t="s">
        <v>129</v>
      </c>
      <c r="B39" s="22" t="s">
        <v>55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3">
        <f t="shared" si="4"/>
        <v>150</v>
      </c>
      <c r="L39" s="243">
        <v>80</v>
      </c>
      <c r="M39" s="23"/>
    </row>
    <row r="40" spans="1:13" ht="18" customHeight="1">
      <c r="A40" s="114" t="s">
        <v>130</v>
      </c>
      <c r="B40" s="22" t="s">
        <v>61</v>
      </c>
      <c r="C40" s="139">
        <v>2</v>
      </c>
      <c r="D40" s="139">
        <v>3</v>
      </c>
      <c r="E40" s="140"/>
      <c r="F40" s="140"/>
      <c r="G40" s="140"/>
      <c r="H40" s="141"/>
      <c r="I40" s="141"/>
      <c r="J40" s="129">
        <f t="shared" si="3"/>
        <v>5</v>
      </c>
      <c r="K40" s="203">
        <f t="shared" si="4"/>
        <v>150</v>
      </c>
      <c r="L40" s="243">
        <v>80</v>
      </c>
      <c r="M40" s="23"/>
    </row>
    <row r="41" spans="1:13" ht="18" customHeight="1">
      <c r="A41" s="114" t="s">
        <v>131</v>
      </c>
      <c r="B41" s="22" t="s">
        <v>56</v>
      </c>
      <c r="C41" s="139"/>
      <c r="D41" s="139">
        <v>2</v>
      </c>
      <c r="E41" s="140">
        <v>2</v>
      </c>
      <c r="F41" s="140"/>
      <c r="G41" s="140"/>
      <c r="H41" s="141"/>
      <c r="I41" s="141"/>
      <c r="J41" s="129">
        <f t="shared" si="3"/>
        <v>4</v>
      </c>
      <c r="K41" s="203">
        <f t="shared" si="4"/>
        <v>120</v>
      </c>
      <c r="L41" s="243">
        <v>60</v>
      </c>
      <c r="M41" s="23"/>
    </row>
    <row r="42" spans="1:13" ht="18" customHeight="1">
      <c r="A42" s="114" t="s">
        <v>132</v>
      </c>
      <c r="B42" s="20" t="s">
        <v>57</v>
      </c>
      <c r="C42" s="109">
        <v>3</v>
      </c>
      <c r="D42" s="109">
        <v>2</v>
      </c>
      <c r="E42" s="110">
        <v>2</v>
      </c>
      <c r="F42" s="110"/>
      <c r="G42" s="111"/>
      <c r="H42" s="112"/>
      <c r="I42" s="112"/>
      <c r="J42" s="129">
        <f t="shared" si="3"/>
        <v>7</v>
      </c>
      <c r="K42" s="203">
        <f t="shared" si="4"/>
        <v>210</v>
      </c>
      <c r="L42" s="243">
        <v>120</v>
      </c>
      <c r="M42" s="23"/>
    </row>
    <row r="43" spans="1:13" ht="18" customHeight="1">
      <c r="A43" s="114" t="s">
        <v>133</v>
      </c>
      <c r="B43" s="127" t="s">
        <v>206</v>
      </c>
      <c r="C43" s="101"/>
      <c r="D43" s="109"/>
      <c r="E43" s="110">
        <v>1</v>
      </c>
      <c r="F43" s="110">
        <v>1</v>
      </c>
      <c r="G43" s="111"/>
      <c r="H43" s="112"/>
      <c r="I43" s="112"/>
      <c r="J43" s="129">
        <f t="shared" si="3"/>
        <v>2</v>
      </c>
      <c r="K43" s="203">
        <f t="shared" si="4"/>
        <v>60</v>
      </c>
      <c r="L43" s="243"/>
      <c r="M43" s="23"/>
    </row>
    <row r="44" spans="1:13" ht="18" customHeight="1">
      <c r="A44" s="219" t="s">
        <v>49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1"/>
      <c r="M44" s="23"/>
    </row>
    <row r="45" spans="1:13" ht="18" customHeight="1">
      <c r="A45" s="114" t="s">
        <v>134</v>
      </c>
      <c r="B45" s="127" t="s">
        <v>60</v>
      </c>
      <c r="C45" s="101"/>
      <c r="D45" s="109"/>
      <c r="E45" s="110">
        <v>1</v>
      </c>
      <c r="F45" s="110">
        <v>2</v>
      </c>
      <c r="G45" s="111">
        <v>1</v>
      </c>
      <c r="H45" s="112">
        <v>2</v>
      </c>
      <c r="I45" s="112"/>
      <c r="J45" s="129">
        <f t="shared" si="3"/>
        <v>4</v>
      </c>
      <c r="K45" s="205">
        <f>J45*30</f>
        <v>120</v>
      </c>
      <c r="L45" s="243">
        <v>70</v>
      </c>
      <c r="M45" s="23"/>
    </row>
    <row r="46" spans="1:13" ht="18" customHeight="1">
      <c r="A46" s="114" t="s">
        <v>135</v>
      </c>
      <c r="B46" s="127" t="s">
        <v>58</v>
      </c>
      <c r="C46" s="101"/>
      <c r="D46" s="109"/>
      <c r="E46" s="110"/>
      <c r="F46" s="110">
        <v>4</v>
      </c>
      <c r="G46" s="111">
        <v>3</v>
      </c>
      <c r="H46" s="112">
        <v>6</v>
      </c>
      <c r="I46" s="112"/>
      <c r="J46" s="129">
        <f t="shared" si="3"/>
        <v>7</v>
      </c>
      <c r="K46" s="205">
        <f t="shared" ref="K46:K47" si="5">J46*30</f>
        <v>210</v>
      </c>
      <c r="L46" s="243">
        <v>150</v>
      </c>
      <c r="M46" s="23"/>
    </row>
    <row r="47" spans="1:13" ht="18" customHeight="1">
      <c r="A47" s="114" t="s">
        <v>136</v>
      </c>
      <c r="B47" s="127" t="s">
        <v>59</v>
      </c>
      <c r="C47" s="101"/>
      <c r="D47" s="109"/>
      <c r="E47" s="110">
        <v>2</v>
      </c>
      <c r="F47" s="110">
        <v>6</v>
      </c>
      <c r="G47" s="111">
        <v>3</v>
      </c>
      <c r="H47" s="112">
        <v>6</v>
      </c>
      <c r="I47" s="112"/>
      <c r="J47" s="129">
        <f t="shared" si="3"/>
        <v>11</v>
      </c>
      <c r="K47" s="205">
        <f t="shared" si="5"/>
        <v>330</v>
      </c>
      <c r="L47" s="243">
        <v>180</v>
      </c>
      <c r="M47" s="23"/>
    </row>
    <row r="48" spans="1:13" ht="18" customHeight="1">
      <c r="A48" s="588" t="s">
        <v>35</v>
      </c>
      <c r="B48" s="589"/>
      <c r="C48" s="132">
        <f>SUM(C35:C43,C45:C47)</f>
        <v>11</v>
      </c>
      <c r="D48" s="132">
        <f>SUM(D35:D43,D45:D47)</f>
        <v>13</v>
      </c>
      <c r="E48" s="132">
        <f>SUM(E35:E43,E45:E47)</f>
        <v>12</v>
      </c>
      <c r="F48" s="132">
        <f>SUM(F35:F43,F45:F47)</f>
        <v>13</v>
      </c>
      <c r="G48" s="132">
        <f>SUM(G35:G43,G45:G47)</f>
        <v>7</v>
      </c>
      <c r="H48" s="132"/>
      <c r="I48" s="132"/>
      <c r="J48" s="194">
        <f t="shared" si="3"/>
        <v>56</v>
      </c>
      <c r="K48" s="230" t="s">
        <v>100</v>
      </c>
      <c r="L48" s="247">
        <f>SUM(L45:L47,L36:L42)</f>
        <v>910</v>
      </c>
      <c r="M48" s="5"/>
    </row>
    <row r="49" spans="1:13" ht="18" customHeight="1">
      <c r="A49" s="588" t="s">
        <v>77</v>
      </c>
      <c r="B49" s="589"/>
      <c r="C49" s="132">
        <f>SUM(C29,C31:C32,C48)</f>
        <v>35</v>
      </c>
      <c r="D49" s="132">
        <f>SUM(D29,D31:D32,D48)</f>
        <v>36</v>
      </c>
      <c r="E49" s="132">
        <f>SUM(E29,E31:E32,E48)</f>
        <v>36</v>
      </c>
      <c r="F49" s="132">
        <f>SUM(F29,F31:F32,F48)</f>
        <v>34</v>
      </c>
      <c r="G49" s="132">
        <f>SUM(G29,G31:G32,G48)</f>
        <v>25</v>
      </c>
      <c r="H49" s="132"/>
      <c r="I49" s="132"/>
      <c r="J49" s="195">
        <f t="shared" si="3"/>
        <v>166</v>
      </c>
      <c r="K49" s="231">
        <f>J49*30</f>
        <v>4980</v>
      </c>
      <c r="L49" s="224"/>
      <c r="M49" s="23"/>
    </row>
    <row r="50" spans="1:13" ht="18" customHeight="1">
      <c r="A50" s="590" t="s">
        <v>97</v>
      </c>
      <c r="B50" s="591"/>
      <c r="C50" s="135"/>
      <c r="D50" s="135"/>
      <c r="E50" s="135"/>
      <c r="F50" s="135"/>
      <c r="G50" s="135"/>
      <c r="H50" s="135"/>
      <c r="I50" s="135"/>
      <c r="J50" s="135"/>
      <c r="K50" s="208"/>
      <c r="L50" s="222"/>
      <c r="M50" s="23"/>
    </row>
    <row r="51" spans="1:13" s="71" customFormat="1" ht="18" customHeight="1">
      <c r="A51" s="123" t="s">
        <v>137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9">
        <f>J51*30</f>
        <v>120</v>
      </c>
      <c r="L51" s="225"/>
      <c r="M51" s="97"/>
    </row>
    <row r="52" spans="1:13" s="71" customFormat="1" ht="18" customHeight="1">
      <c r="A52" s="136" t="s">
        <v>101</v>
      </c>
      <c r="B52" s="102"/>
      <c r="C52" s="592">
        <f>J49+J51</f>
        <v>170</v>
      </c>
      <c r="D52" s="593"/>
      <c r="E52" s="593"/>
      <c r="F52" s="593"/>
      <c r="G52" s="593"/>
      <c r="H52" s="593"/>
      <c r="I52" s="594"/>
      <c r="J52" s="137"/>
      <c r="K52" s="210"/>
      <c r="L52" s="225"/>
      <c r="M52" s="97"/>
    </row>
    <row r="53" spans="1:13" ht="18" customHeight="1">
      <c r="A53" s="138" t="s">
        <v>138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f>SUM(C53:G53)</f>
        <v>10</v>
      </c>
      <c r="K53" s="203"/>
      <c r="L53" s="222"/>
      <c r="M53" s="23"/>
    </row>
    <row r="54" spans="1:13" ht="18" customHeight="1">
      <c r="A54" s="143" t="s">
        <v>139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2"/>
      <c r="L54" s="222"/>
      <c r="M54" s="23"/>
    </row>
    <row r="55" spans="1:13" ht="18" customHeight="1" thickBot="1">
      <c r="A55" s="196" t="s">
        <v>140</v>
      </c>
      <c r="B55" s="148" t="s">
        <v>30</v>
      </c>
      <c r="C55" s="149"/>
      <c r="D55" s="150"/>
      <c r="E55" s="151"/>
      <c r="F55" s="151" t="s">
        <v>65</v>
      </c>
      <c r="G55" s="151" t="s">
        <v>65</v>
      </c>
      <c r="H55" s="152"/>
      <c r="I55" s="152"/>
      <c r="J55" s="153"/>
      <c r="K55" s="211"/>
      <c r="L55" s="222"/>
      <c r="M55" s="23"/>
    </row>
    <row r="56" spans="1:13" ht="10.199999999999999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28"/>
      <c r="M56" s="23"/>
    </row>
    <row r="57" spans="1:13" ht="14.95" customHeight="1">
      <c r="A57" s="595" t="s">
        <v>47</v>
      </c>
      <c r="B57" s="595"/>
      <c r="C57" s="595"/>
      <c r="D57" s="595"/>
      <c r="E57" s="595"/>
      <c r="F57" s="595"/>
      <c r="G57" s="595"/>
      <c r="H57" s="595"/>
      <c r="I57" s="595"/>
      <c r="J57" s="595"/>
      <c r="K57" s="595"/>
      <c r="L57" s="23"/>
      <c r="M57" s="23"/>
    </row>
    <row r="58" spans="1:13" ht="14.95" customHeight="1">
      <c r="A58" s="585" t="s">
        <v>67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23"/>
      <c r="M58" s="23"/>
    </row>
    <row r="59" spans="1:13" ht="14.95" customHeight="1">
      <c r="A59" s="585" t="s">
        <v>149</v>
      </c>
      <c r="B59" s="585"/>
      <c r="C59" s="585"/>
      <c r="D59" s="585"/>
      <c r="E59" s="585"/>
      <c r="F59" s="585"/>
      <c r="G59" s="585"/>
      <c r="H59" s="585"/>
      <c r="I59" s="585"/>
      <c r="J59" s="585"/>
      <c r="K59" s="585"/>
      <c r="L59" s="23"/>
      <c r="M59" s="23"/>
    </row>
    <row r="60" spans="1:13" ht="10.9" customHeight="1"/>
    <row r="61" spans="1:13">
      <c r="A61" s="583" t="s">
        <v>204</v>
      </c>
      <c r="B61" s="583"/>
      <c r="C61" s="583"/>
      <c r="D61" s="583"/>
      <c r="E61" s="583"/>
      <c r="F61" s="583"/>
      <c r="G61" s="583"/>
      <c r="H61" s="583"/>
      <c r="I61" s="583"/>
      <c r="J61" s="583"/>
      <c r="K61" s="583"/>
      <c r="L61" s="583"/>
    </row>
    <row r="62" spans="1:13" ht="9.5500000000000007" customHeight="1"/>
    <row r="63" spans="1:13" ht="50.3" customHeight="1">
      <c r="A63" s="584" t="s">
        <v>210</v>
      </c>
      <c r="B63" s="584"/>
      <c r="C63" s="584"/>
      <c r="D63" s="584"/>
      <c r="E63" s="584"/>
      <c r="F63" s="584"/>
      <c r="G63" s="584"/>
      <c r="H63" s="584"/>
      <c r="I63" s="584"/>
      <c r="J63" s="584"/>
      <c r="K63" s="584"/>
      <c r="L63" s="584"/>
    </row>
  </sheetData>
  <mergeCells count="26">
    <mergeCell ref="J11:L11"/>
    <mergeCell ref="A59:K59"/>
    <mergeCell ref="A29:B29"/>
    <mergeCell ref="A30:B30"/>
    <mergeCell ref="A48:B48"/>
    <mergeCell ref="A49:B49"/>
    <mergeCell ref="A50:B50"/>
    <mergeCell ref="C52:I52"/>
    <mergeCell ref="A57:K57"/>
    <mergeCell ref="A58:K58"/>
    <mergeCell ref="A61:L61"/>
    <mergeCell ref="A63:L63"/>
    <mergeCell ref="A1:L1"/>
    <mergeCell ref="A7:K7"/>
    <mergeCell ref="A8:K8"/>
    <mergeCell ref="A9:K9"/>
    <mergeCell ref="A10:K10"/>
    <mergeCell ref="A6:K6"/>
    <mergeCell ref="A2:K2"/>
    <mergeCell ref="A3:K3"/>
    <mergeCell ref="A4:K4"/>
    <mergeCell ref="A5:K5"/>
    <mergeCell ref="A11:A12"/>
    <mergeCell ref="B11:B12"/>
    <mergeCell ref="C11:I11"/>
    <mergeCell ref="H12:I12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22" zoomScaleNormal="100" workbookViewId="0">
      <selection activeCell="B36" sqref="B36"/>
    </sheetView>
  </sheetViews>
  <sheetFormatPr defaultColWidth="4" defaultRowHeight="13.6"/>
  <cols>
    <col min="1" max="1" width="4.109375" style="21" customWidth="1"/>
    <col min="2" max="2" width="44.44140625" style="21" customWidth="1"/>
    <col min="3" max="7" width="6.33203125" style="1" customWidth="1"/>
    <col min="8" max="9" width="6.33203125" style="21" customWidth="1"/>
    <col min="10" max="10" width="5.77734375" style="21" customWidth="1"/>
    <col min="11" max="11" width="10.554687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50000000000001" customHeight="1">
      <c r="A1" s="613" t="s">
        <v>84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23"/>
    </row>
    <row r="2" spans="1:14" ht="14.3">
      <c r="A2" s="619"/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23"/>
      <c r="M2" s="23"/>
    </row>
    <row r="3" spans="1:14" ht="15.65">
      <c r="A3" s="620" t="s">
        <v>162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23"/>
      <c r="M3" s="23"/>
    </row>
    <row r="4" spans="1:14" ht="14.95" customHeight="1">
      <c r="A4" s="603" t="s">
        <v>93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23"/>
      <c r="M4" s="23"/>
    </row>
    <row r="5" spans="1:14" ht="13.6" customHeight="1">
      <c r="A5" s="614" t="s">
        <v>38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23"/>
      <c r="M5" s="23"/>
    </row>
    <row r="6" spans="1:14" ht="13.6" customHeight="1">
      <c r="A6" s="614" t="s">
        <v>148</v>
      </c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23"/>
      <c r="M6" s="23"/>
    </row>
    <row r="7" spans="1:14" ht="13.6" customHeight="1">
      <c r="A7" s="614" t="s">
        <v>31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23"/>
      <c r="M7" s="23"/>
    </row>
    <row r="8" spans="1:14" ht="14.3">
      <c r="A8" s="615" t="s">
        <v>49</v>
      </c>
      <c r="B8" s="615"/>
      <c r="C8" s="615"/>
      <c r="D8" s="615"/>
      <c r="E8" s="615"/>
      <c r="F8" s="615"/>
      <c r="G8" s="615"/>
      <c r="H8" s="615"/>
      <c r="I8" s="615"/>
      <c r="J8" s="615"/>
      <c r="K8" s="615"/>
      <c r="L8" s="23"/>
      <c r="M8" s="23"/>
    </row>
    <row r="9" spans="1:14" ht="14.3">
      <c r="A9" s="616" t="s">
        <v>71</v>
      </c>
      <c r="B9" s="616"/>
      <c r="C9" s="616"/>
      <c r="D9" s="616"/>
      <c r="E9" s="616"/>
      <c r="F9" s="616"/>
      <c r="G9" s="616"/>
      <c r="H9" s="616"/>
      <c r="I9" s="616"/>
      <c r="J9" s="616"/>
      <c r="K9" s="616"/>
      <c r="L9" s="23"/>
      <c r="M9" s="23"/>
    </row>
    <row r="10" spans="1:14" ht="14.95" thickBot="1">
      <c r="A10" s="617"/>
      <c r="B10" s="617"/>
      <c r="C10" s="617"/>
      <c r="D10" s="617"/>
      <c r="E10" s="617"/>
      <c r="F10" s="617"/>
      <c r="G10" s="617"/>
      <c r="H10" s="617"/>
      <c r="I10" s="617"/>
      <c r="J10" s="617"/>
      <c r="K10" s="617"/>
      <c r="L10" s="212"/>
      <c r="M10" s="23"/>
    </row>
    <row r="11" spans="1:14" ht="23.1" customHeight="1">
      <c r="A11" s="607" t="s">
        <v>106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596" t="s">
        <v>142</v>
      </c>
      <c r="K11" s="597"/>
      <c r="L11" s="598"/>
      <c r="M11" s="23"/>
      <c r="N11" s="71"/>
    </row>
    <row r="12" spans="1:14" ht="14.95" thickBot="1">
      <c r="A12" s="608"/>
      <c r="B12" s="610"/>
      <c r="C12" s="169" t="s">
        <v>3</v>
      </c>
      <c r="D12" s="170" t="s">
        <v>4</v>
      </c>
      <c r="E12" s="170" t="s">
        <v>5</v>
      </c>
      <c r="F12" s="170" t="s">
        <v>27</v>
      </c>
      <c r="G12" s="170" t="s">
        <v>39</v>
      </c>
      <c r="H12" s="612" t="s">
        <v>99</v>
      </c>
      <c r="I12" s="612"/>
      <c r="J12" s="168" t="s">
        <v>63</v>
      </c>
      <c r="K12" s="201" t="s">
        <v>50</v>
      </c>
      <c r="L12" s="232" t="s">
        <v>159</v>
      </c>
      <c r="M12" s="23"/>
    </row>
    <row r="13" spans="1:14" ht="18" customHeight="1" thickTop="1">
      <c r="A13" s="166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222"/>
      <c r="M13" s="23"/>
    </row>
    <row r="14" spans="1:14" ht="18" customHeight="1">
      <c r="A14" s="114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222"/>
      <c r="M14" s="23"/>
    </row>
    <row r="15" spans="1:14" ht="18" customHeight="1">
      <c r="A15" s="106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222"/>
      <c r="M15" s="23"/>
    </row>
    <row r="16" spans="1:14" ht="18" customHeight="1">
      <c r="A16" s="114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222"/>
      <c r="M16" s="23"/>
    </row>
    <row r="17" spans="1:13" ht="18" customHeight="1">
      <c r="A17" s="106" t="s">
        <v>111</v>
      </c>
      <c r="B17" s="107" t="s">
        <v>9</v>
      </c>
      <c r="C17" s="108">
        <v>2</v>
      </c>
      <c r="D17" s="109">
        <v>2</v>
      </c>
      <c r="E17" s="110">
        <v>1</v>
      </c>
      <c r="F17" s="110">
        <v>1</v>
      </c>
      <c r="G17" s="111" t="s">
        <v>202</v>
      </c>
      <c r="H17" s="112">
        <v>2</v>
      </c>
      <c r="I17" s="112"/>
      <c r="J17" s="113">
        <f t="shared" si="0"/>
        <v>6</v>
      </c>
      <c r="K17" s="203">
        <f t="shared" si="1"/>
        <v>180</v>
      </c>
      <c r="L17" s="222"/>
      <c r="M17" s="23"/>
    </row>
    <row r="18" spans="1:13" ht="18" customHeight="1">
      <c r="A18" s="114" t="s">
        <v>112</v>
      </c>
      <c r="B18" s="107" t="s">
        <v>144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3">
        <f t="shared" si="1"/>
        <v>90</v>
      </c>
      <c r="L18" s="222"/>
      <c r="M18" s="23"/>
    </row>
    <row r="19" spans="1:13" ht="18" customHeight="1">
      <c r="A19" s="106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222"/>
      <c r="M19" s="23"/>
    </row>
    <row r="20" spans="1:13" ht="18" customHeight="1">
      <c r="A20" s="114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222"/>
      <c r="M20" s="23"/>
    </row>
    <row r="21" spans="1:13" ht="18" customHeight="1">
      <c r="A21" s="106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222"/>
      <c r="M21" s="23"/>
    </row>
    <row r="22" spans="1:13" ht="18" customHeight="1">
      <c r="A22" s="114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222"/>
      <c r="M22" s="23"/>
    </row>
    <row r="23" spans="1:13" ht="18" customHeight="1">
      <c r="A23" s="106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222"/>
      <c r="M23" s="23"/>
    </row>
    <row r="24" spans="1:13" ht="18" customHeight="1">
      <c r="A24" s="114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222"/>
      <c r="M24" s="23"/>
    </row>
    <row r="25" spans="1:13" ht="18" customHeight="1">
      <c r="A25" s="106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222"/>
      <c r="M25" s="23"/>
    </row>
    <row r="26" spans="1:13" ht="18" customHeight="1">
      <c r="A26" s="114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222"/>
      <c r="M26" s="23"/>
    </row>
    <row r="27" spans="1:13" ht="18" customHeight="1">
      <c r="A27" s="106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222"/>
      <c r="M27" s="23"/>
    </row>
    <row r="28" spans="1:13" ht="18" customHeight="1">
      <c r="A28" s="114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222"/>
      <c r="M28" s="23"/>
    </row>
    <row r="29" spans="1:13" ht="31.95" customHeight="1">
      <c r="A29" s="621" t="s">
        <v>44</v>
      </c>
      <c r="B29" s="622"/>
      <c r="C29" s="98">
        <f>SUM(C13:C28)</f>
        <v>23</v>
      </c>
      <c r="D29" s="98">
        <f t="shared" ref="D29:G29" si="2">SUM(D13:D28)</f>
        <v>22</v>
      </c>
      <c r="E29" s="98">
        <f t="shared" si="2"/>
        <v>22</v>
      </c>
      <c r="F29" s="98">
        <f t="shared" si="2"/>
        <v>19</v>
      </c>
      <c r="G29" s="98">
        <f t="shared" si="2"/>
        <v>16</v>
      </c>
      <c r="H29" s="121"/>
      <c r="I29" s="121"/>
      <c r="J29" s="99">
        <f>SUM(J13:J28)</f>
        <v>102</v>
      </c>
      <c r="K29" s="204">
        <f>SUM(K13:K28)</f>
        <v>3060</v>
      </c>
      <c r="L29" s="222"/>
      <c r="M29" s="23"/>
    </row>
    <row r="30" spans="1:13" ht="18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222"/>
      <c r="M30" s="23"/>
    </row>
    <row r="31" spans="1:13" ht="18" customHeight="1">
      <c r="A31" s="114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222"/>
      <c r="M31" s="23"/>
    </row>
    <row r="32" spans="1:13" s="71" customFormat="1" ht="18" customHeight="1">
      <c r="A32" s="123" t="s">
        <v>124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223"/>
      <c r="M32" s="97"/>
    </row>
    <row r="33" spans="1:13" ht="18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23"/>
    </row>
    <row r="34" spans="1:13" ht="18" customHeight="1">
      <c r="A34" s="219" t="s">
        <v>49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1"/>
      <c r="M34" s="23"/>
    </row>
    <row r="35" spans="1:13" ht="18" customHeight="1">
      <c r="A35" s="114" t="s">
        <v>125</v>
      </c>
      <c r="B35" s="127" t="s">
        <v>208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3">
        <f>J35*30</f>
        <v>30</v>
      </c>
      <c r="L35" s="245"/>
      <c r="M35" s="23"/>
    </row>
    <row r="36" spans="1:13" ht="18" customHeight="1">
      <c r="A36" s="114" t="s">
        <v>126</v>
      </c>
      <c r="B36" s="127" t="s">
        <v>70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0" si="3">SUM(C36:G36)</f>
        <v>2</v>
      </c>
      <c r="K36" s="203">
        <f t="shared" ref="K36:K40" si="4">J36*30</f>
        <v>60</v>
      </c>
      <c r="L36" s="245">
        <v>30</v>
      </c>
      <c r="M36" s="23"/>
    </row>
    <row r="37" spans="1:13" ht="18" customHeight="1">
      <c r="A37" s="114" t="s">
        <v>127</v>
      </c>
      <c r="B37" s="127" t="s">
        <v>60</v>
      </c>
      <c r="C37" s="109">
        <v>2</v>
      </c>
      <c r="D37" s="109">
        <v>2</v>
      </c>
      <c r="E37" s="110"/>
      <c r="F37" s="110"/>
      <c r="G37" s="111"/>
      <c r="H37" s="112"/>
      <c r="I37" s="112"/>
      <c r="J37" s="129">
        <f t="shared" si="3"/>
        <v>4</v>
      </c>
      <c r="K37" s="203">
        <f t="shared" si="4"/>
        <v>120</v>
      </c>
      <c r="L37" s="245">
        <v>70</v>
      </c>
      <c r="M37" s="23"/>
    </row>
    <row r="38" spans="1:13" ht="18" customHeight="1">
      <c r="A38" s="114" t="s">
        <v>128</v>
      </c>
      <c r="B38" s="127" t="s">
        <v>58</v>
      </c>
      <c r="C38" s="109">
        <v>3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8</v>
      </c>
      <c r="K38" s="203">
        <f t="shared" si="4"/>
        <v>240</v>
      </c>
      <c r="L38" s="245">
        <v>130</v>
      </c>
      <c r="M38" s="23"/>
    </row>
    <row r="39" spans="1:13" ht="18" customHeight="1">
      <c r="A39" s="114" t="s">
        <v>129</v>
      </c>
      <c r="B39" s="127" t="s">
        <v>59</v>
      </c>
      <c r="C39" s="109">
        <v>4</v>
      </c>
      <c r="D39" s="109">
        <v>3</v>
      </c>
      <c r="E39" s="110">
        <v>2</v>
      </c>
      <c r="F39" s="110"/>
      <c r="G39" s="111"/>
      <c r="H39" s="112"/>
      <c r="I39" s="112"/>
      <c r="J39" s="129">
        <f t="shared" si="3"/>
        <v>9</v>
      </c>
      <c r="K39" s="203">
        <f t="shared" si="4"/>
        <v>270</v>
      </c>
      <c r="L39" s="245">
        <v>170</v>
      </c>
      <c r="M39" s="23"/>
    </row>
    <row r="40" spans="1:13" ht="18" customHeight="1">
      <c r="A40" s="114" t="s">
        <v>130</v>
      </c>
      <c r="B40" s="127" t="s">
        <v>209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3">
        <f t="shared" si="4"/>
        <v>60</v>
      </c>
      <c r="L40" s="245"/>
      <c r="M40" s="23"/>
    </row>
    <row r="41" spans="1:13" ht="18" customHeight="1">
      <c r="A41" s="213" t="s">
        <v>71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42"/>
      <c r="M41" s="23"/>
    </row>
    <row r="42" spans="1:13" ht="18" customHeight="1">
      <c r="A42" s="114" t="s">
        <v>131</v>
      </c>
      <c r="B42" s="127" t="s">
        <v>72</v>
      </c>
      <c r="C42" s="101"/>
      <c r="D42" s="109">
        <v>2</v>
      </c>
      <c r="E42" s="110">
        <v>2</v>
      </c>
      <c r="F42" s="110"/>
      <c r="G42" s="111"/>
      <c r="H42" s="112"/>
      <c r="I42" s="112"/>
      <c r="J42" s="130">
        <f>SUM(C42:G42)</f>
        <v>4</v>
      </c>
      <c r="K42" s="205">
        <f>J42*30</f>
        <v>120</v>
      </c>
      <c r="L42" s="245">
        <v>60</v>
      </c>
      <c r="M42" s="23"/>
    </row>
    <row r="43" spans="1:13" ht="18" customHeight="1">
      <c r="A43" s="114" t="s">
        <v>132</v>
      </c>
      <c r="B43" s="127" t="s">
        <v>73</v>
      </c>
      <c r="C43" s="101"/>
      <c r="D43" s="109">
        <v>3</v>
      </c>
      <c r="E43" s="110">
        <v>2</v>
      </c>
      <c r="F43" s="110">
        <v>2</v>
      </c>
      <c r="G43" s="111"/>
      <c r="H43" s="112"/>
      <c r="I43" s="112"/>
      <c r="J43" s="130">
        <f t="shared" ref="J43:J47" si="5">SUM(C43:G43)</f>
        <v>7</v>
      </c>
      <c r="K43" s="205">
        <f t="shared" ref="K43:K47" si="6">J43*30</f>
        <v>210</v>
      </c>
      <c r="L43" s="245">
        <v>120</v>
      </c>
      <c r="M43" s="23"/>
    </row>
    <row r="44" spans="1:13" ht="18" customHeight="1">
      <c r="A44" s="114" t="s">
        <v>133</v>
      </c>
      <c r="B44" s="127" t="s">
        <v>74</v>
      </c>
      <c r="C44" s="101"/>
      <c r="D44" s="109"/>
      <c r="E44" s="110">
        <v>2</v>
      </c>
      <c r="F44" s="110">
        <v>2</v>
      </c>
      <c r="G44" s="111">
        <v>1</v>
      </c>
      <c r="H44" s="112">
        <v>2</v>
      </c>
      <c r="I44" s="112"/>
      <c r="J44" s="130">
        <f t="shared" si="5"/>
        <v>5</v>
      </c>
      <c r="K44" s="205">
        <f t="shared" si="6"/>
        <v>150</v>
      </c>
      <c r="L44" s="245">
        <v>80</v>
      </c>
      <c r="M44" s="23"/>
    </row>
    <row r="45" spans="1:13" ht="18" customHeight="1">
      <c r="A45" s="114" t="s">
        <v>134</v>
      </c>
      <c r="B45" s="127" t="s">
        <v>75</v>
      </c>
      <c r="C45" s="101"/>
      <c r="D45" s="109"/>
      <c r="E45" s="110"/>
      <c r="F45" s="110">
        <v>4</v>
      </c>
      <c r="G45" s="111">
        <v>2</v>
      </c>
      <c r="H45" s="112">
        <v>4</v>
      </c>
      <c r="I45" s="112"/>
      <c r="J45" s="130">
        <f t="shared" si="5"/>
        <v>6</v>
      </c>
      <c r="K45" s="205">
        <f t="shared" si="6"/>
        <v>180</v>
      </c>
      <c r="L45" s="246">
        <v>120</v>
      </c>
      <c r="M45" s="23"/>
    </row>
    <row r="46" spans="1:13" ht="18" customHeight="1">
      <c r="A46" s="114" t="s">
        <v>135</v>
      </c>
      <c r="B46" s="127" t="s">
        <v>160</v>
      </c>
      <c r="C46" s="101"/>
      <c r="D46" s="109"/>
      <c r="E46" s="110"/>
      <c r="F46" s="110">
        <v>4</v>
      </c>
      <c r="G46" s="111">
        <v>2</v>
      </c>
      <c r="H46" s="112">
        <v>4</v>
      </c>
      <c r="I46" s="112"/>
      <c r="J46" s="130">
        <f t="shared" si="5"/>
        <v>6</v>
      </c>
      <c r="K46" s="205">
        <f t="shared" si="6"/>
        <v>180</v>
      </c>
      <c r="L46" s="246">
        <v>120</v>
      </c>
      <c r="M46" s="23"/>
    </row>
    <row r="47" spans="1:13" ht="18" customHeight="1">
      <c r="A47" s="114" t="s">
        <v>136</v>
      </c>
      <c r="B47" s="127" t="s">
        <v>76</v>
      </c>
      <c r="C47" s="101"/>
      <c r="D47" s="109"/>
      <c r="E47" s="110"/>
      <c r="F47" s="110"/>
      <c r="G47" s="111">
        <v>2</v>
      </c>
      <c r="H47" s="112">
        <v>4</v>
      </c>
      <c r="I47" s="112"/>
      <c r="J47" s="130">
        <f t="shared" si="5"/>
        <v>2</v>
      </c>
      <c r="K47" s="205">
        <f t="shared" si="6"/>
        <v>60</v>
      </c>
      <c r="L47" s="246">
        <v>30</v>
      </c>
      <c r="M47" s="23"/>
    </row>
    <row r="48" spans="1:13" ht="18" customHeight="1">
      <c r="A48" s="623" t="s">
        <v>35</v>
      </c>
      <c r="B48" s="624"/>
      <c r="C48" s="131">
        <f t="shared" ref="C48:E48" si="7">SUM(C35:C40,C42:C47)</f>
        <v>11</v>
      </c>
      <c r="D48" s="131">
        <f t="shared" si="7"/>
        <v>13</v>
      </c>
      <c r="E48" s="131">
        <f t="shared" si="7"/>
        <v>12</v>
      </c>
      <c r="F48" s="131">
        <f>SUM(F35:F40,F42:F47)</f>
        <v>13</v>
      </c>
      <c r="G48" s="131">
        <f>SUM(G35:G40,G42:G47)</f>
        <v>7</v>
      </c>
      <c r="H48" s="132"/>
      <c r="I48" s="132"/>
      <c r="J48" s="133">
        <f>SUM(J35:J40,J42:J47)</f>
        <v>56</v>
      </c>
      <c r="K48" s="206" t="s">
        <v>100</v>
      </c>
      <c r="L48" s="247">
        <f>SUM(L42:L47,L36:L39)</f>
        <v>930</v>
      </c>
      <c r="M48" s="244"/>
    </row>
    <row r="49" spans="1:13" ht="18" customHeight="1">
      <c r="A49" s="623" t="s">
        <v>77</v>
      </c>
      <c r="B49" s="624"/>
      <c r="C49" s="131">
        <f>SUM(C29,C31:C32,C48)</f>
        <v>35</v>
      </c>
      <c r="D49" s="131">
        <f>SUM(D29,D31:D32,D48)</f>
        <v>36</v>
      </c>
      <c r="E49" s="131">
        <f>SUM(E29,E31:E32,E48)</f>
        <v>36</v>
      </c>
      <c r="F49" s="131">
        <f>SUM(F29,F31:F32,F48)</f>
        <v>34</v>
      </c>
      <c r="G49" s="131">
        <f>SUM(G29,G31:G32,G48)</f>
        <v>25</v>
      </c>
      <c r="H49" s="132"/>
      <c r="I49" s="132"/>
      <c r="J49" s="134">
        <f>SUM(C49:G49)</f>
        <v>166</v>
      </c>
      <c r="K49" s="207">
        <f>J49*30</f>
        <v>4980</v>
      </c>
      <c r="L49" s="224"/>
      <c r="M49" s="23"/>
    </row>
    <row r="50" spans="1:13" ht="18" customHeight="1">
      <c r="A50" s="590" t="s">
        <v>97</v>
      </c>
      <c r="B50" s="591"/>
      <c r="C50" s="135"/>
      <c r="D50" s="135"/>
      <c r="E50" s="135"/>
      <c r="F50" s="135"/>
      <c r="G50" s="135"/>
      <c r="H50" s="135"/>
      <c r="I50" s="135"/>
      <c r="J50" s="135"/>
      <c r="K50" s="208"/>
      <c r="L50" s="222"/>
      <c r="M50" s="23"/>
    </row>
    <row r="51" spans="1:13" s="71" customFormat="1" ht="18" customHeight="1">
      <c r="A51" s="123" t="s">
        <v>137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9">
        <f>J51*30</f>
        <v>120</v>
      </c>
      <c r="L51" s="225"/>
      <c r="M51" s="97"/>
    </row>
    <row r="52" spans="1:13" s="71" customFormat="1" ht="18" customHeight="1">
      <c r="A52" s="136" t="s">
        <v>101</v>
      </c>
      <c r="B52" s="102"/>
      <c r="C52" s="592">
        <f>J49+J51</f>
        <v>170</v>
      </c>
      <c r="D52" s="593"/>
      <c r="E52" s="593"/>
      <c r="F52" s="593"/>
      <c r="G52" s="593"/>
      <c r="H52" s="593"/>
      <c r="I52" s="594"/>
      <c r="J52" s="137"/>
      <c r="K52" s="210"/>
      <c r="L52" s="225"/>
      <c r="M52" s="97"/>
    </row>
    <row r="53" spans="1:13" ht="18" customHeight="1">
      <c r="A53" s="138" t="s">
        <v>138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v>10</v>
      </c>
      <c r="K53" s="203"/>
      <c r="L53" s="222"/>
      <c r="M53" s="23"/>
    </row>
    <row r="54" spans="1:13" ht="18" customHeight="1">
      <c r="A54" s="143" t="s">
        <v>139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2"/>
      <c r="L54" s="222"/>
      <c r="M54" s="23"/>
    </row>
    <row r="55" spans="1:13" ht="18" customHeight="1" thickBot="1">
      <c r="A55" s="147" t="s">
        <v>140</v>
      </c>
      <c r="B55" s="148" t="s">
        <v>30</v>
      </c>
      <c r="C55" s="149"/>
      <c r="D55" s="150"/>
      <c r="E55" s="151"/>
      <c r="F55" s="151" t="s">
        <v>65</v>
      </c>
      <c r="G55" s="151" t="s">
        <v>65</v>
      </c>
      <c r="H55" s="152"/>
      <c r="I55" s="152"/>
      <c r="J55" s="153"/>
      <c r="K55" s="211"/>
      <c r="L55" s="226"/>
      <c r="M55" s="23"/>
    </row>
    <row r="56" spans="1:13" ht="14.3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3"/>
      <c r="M56" s="23"/>
    </row>
    <row r="57" spans="1:13" ht="14.95" customHeight="1">
      <c r="A57" s="595" t="s">
        <v>47</v>
      </c>
      <c r="B57" s="595"/>
      <c r="C57" s="595"/>
      <c r="D57" s="595"/>
      <c r="E57" s="595"/>
      <c r="F57" s="595"/>
      <c r="G57" s="595"/>
      <c r="H57" s="595"/>
      <c r="I57" s="595"/>
      <c r="J57" s="595"/>
      <c r="K57" s="595"/>
      <c r="L57" s="23"/>
      <c r="M57" s="23"/>
    </row>
    <row r="58" spans="1:13" ht="14.95" customHeight="1">
      <c r="A58" s="585" t="s">
        <v>102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23"/>
      <c r="M58" s="23"/>
    </row>
    <row r="59" spans="1:13" ht="14.95" customHeight="1">
      <c r="A59" s="585" t="s">
        <v>103</v>
      </c>
      <c r="B59" s="585"/>
      <c r="C59" s="585"/>
      <c r="D59" s="585"/>
      <c r="E59" s="585"/>
      <c r="F59" s="585"/>
      <c r="G59" s="585"/>
      <c r="H59" s="585"/>
      <c r="I59" s="585"/>
      <c r="J59" s="585"/>
      <c r="K59" s="585"/>
      <c r="L59" s="23"/>
      <c r="M59" s="23"/>
    </row>
    <row r="60" spans="1:13" ht="10.199999999999999" customHeight="1"/>
    <row r="61" spans="1:13">
      <c r="A61" s="583" t="s">
        <v>204</v>
      </c>
      <c r="B61" s="583"/>
      <c r="C61" s="583"/>
      <c r="D61" s="583"/>
      <c r="E61" s="583"/>
      <c r="F61" s="583"/>
      <c r="G61" s="583"/>
      <c r="H61" s="583"/>
      <c r="I61" s="583"/>
      <c r="J61" s="583"/>
      <c r="K61" s="583"/>
      <c r="L61" s="583"/>
    </row>
    <row r="62" spans="1:13" ht="10.199999999999999" customHeight="1"/>
    <row r="63" spans="1:13" ht="42.15" customHeight="1">
      <c r="A63" s="584" t="s">
        <v>205</v>
      </c>
      <c r="B63" s="584"/>
      <c r="C63" s="584"/>
      <c r="D63" s="584"/>
      <c r="E63" s="584"/>
      <c r="F63" s="584"/>
      <c r="G63" s="584"/>
      <c r="H63" s="584"/>
      <c r="I63" s="584"/>
      <c r="J63" s="584"/>
      <c r="K63" s="584"/>
      <c r="L63" s="584"/>
    </row>
  </sheetData>
  <mergeCells count="26">
    <mergeCell ref="C52:I52"/>
    <mergeCell ref="A57:K57"/>
    <mergeCell ref="A30:B30"/>
    <mergeCell ref="A48:B48"/>
    <mergeCell ref="A49:B49"/>
    <mergeCell ref="A11:A12"/>
    <mergeCell ref="B11:B12"/>
    <mergeCell ref="C11:I11"/>
    <mergeCell ref="H12:I12"/>
    <mergeCell ref="A50:B50"/>
    <mergeCell ref="A61:L61"/>
    <mergeCell ref="A63:L63"/>
    <mergeCell ref="A10:K10"/>
    <mergeCell ref="A1:L1"/>
    <mergeCell ref="A8:K8"/>
    <mergeCell ref="A9:K9"/>
    <mergeCell ref="A6:K6"/>
    <mergeCell ref="A5:K5"/>
    <mergeCell ref="A3:K3"/>
    <mergeCell ref="A4:K4"/>
    <mergeCell ref="A2:K2"/>
    <mergeCell ref="A7:K7"/>
    <mergeCell ref="J11:L11"/>
    <mergeCell ref="A58:K58"/>
    <mergeCell ref="A59:K59"/>
    <mergeCell ref="A29:B29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22" zoomScaleNormal="100" workbookViewId="0">
      <selection activeCell="B37" sqref="B37"/>
    </sheetView>
  </sheetViews>
  <sheetFormatPr defaultColWidth="4" defaultRowHeight="13.6"/>
  <cols>
    <col min="1" max="1" width="3.44140625" style="21" customWidth="1"/>
    <col min="2" max="2" width="49.21875" style="21" customWidth="1"/>
    <col min="3" max="7" width="5.77734375" style="1" customWidth="1"/>
    <col min="8" max="9" width="5.77734375" style="21" customWidth="1"/>
    <col min="10" max="10" width="6.77734375" style="21" customWidth="1"/>
    <col min="11" max="11" width="10.21875" style="21" bestFit="1" customWidth="1"/>
    <col min="12" max="12" width="10.33203125" style="21" customWidth="1"/>
    <col min="13" max="13" width="7" style="21" bestFit="1" customWidth="1"/>
    <col min="14" max="256" width="8" style="21" customWidth="1"/>
    <col min="257" max="16384" width="4" style="21"/>
  </cols>
  <sheetData>
    <row r="1" spans="1:13" ht="19.05">
      <c r="A1" s="613" t="s">
        <v>155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258"/>
    </row>
    <row r="2" spans="1:13" ht="14.3">
      <c r="A2" s="619"/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23"/>
      <c r="M2" s="23"/>
    </row>
    <row r="3" spans="1:13" ht="15.65">
      <c r="A3" s="620" t="s">
        <v>152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23"/>
      <c r="M3" s="23"/>
    </row>
    <row r="4" spans="1:13" ht="14.95" customHeight="1">
      <c r="A4" s="603" t="s">
        <v>92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23"/>
      <c r="M4" s="23"/>
    </row>
    <row r="5" spans="1:13" ht="13.6" customHeight="1">
      <c r="A5" s="614" t="s">
        <v>38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23"/>
      <c r="M5" s="23"/>
    </row>
    <row r="6" spans="1:13" ht="13.6" customHeight="1">
      <c r="A6" s="614" t="s">
        <v>40</v>
      </c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23"/>
      <c r="M6" s="23"/>
    </row>
    <row r="7" spans="1:13" ht="13.6" customHeight="1">
      <c r="A7" s="614" t="s">
        <v>31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23"/>
      <c r="M7" s="23"/>
    </row>
    <row r="8" spans="1:13" ht="14.3">
      <c r="A8" s="615" t="s">
        <v>86</v>
      </c>
      <c r="B8" s="615"/>
      <c r="C8" s="615"/>
      <c r="D8" s="615"/>
      <c r="E8" s="615"/>
      <c r="F8" s="615"/>
      <c r="G8" s="615"/>
      <c r="H8" s="615"/>
      <c r="I8" s="615"/>
      <c r="J8" s="615"/>
      <c r="K8" s="615"/>
      <c r="L8" s="23"/>
      <c r="M8" s="23"/>
    </row>
    <row r="9" spans="1:13" ht="14.3">
      <c r="A9" s="616" t="s">
        <v>87</v>
      </c>
      <c r="B9" s="616"/>
      <c r="C9" s="616"/>
      <c r="D9" s="616"/>
      <c r="E9" s="616"/>
      <c r="F9" s="616"/>
      <c r="G9" s="616"/>
      <c r="H9" s="616"/>
      <c r="I9" s="616"/>
      <c r="J9" s="616"/>
      <c r="K9" s="616"/>
      <c r="L9" s="23"/>
      <c r="M9" s="23"/>
    </row>
    <row r="10" spans="1:13" ht="14.95" thickBot="1">
      <c r="A10" s="617"/>
      <c r="B10" s="617"/>
      <c r="C10" s="617"/>
      <c r="D10" s="617"/>
      <c r="E10" s="617"/>
      <c r="F10" s="617"/>
      <c r="G10" s="617"/>
      <c r="H10" s="617"/>
      <c r="I10" s="617"/>
      <c r="J10" s="617"/>
      <c r="K10" s="617"/>
      <c r="L10" s="212"/>
      <c r="M10" s="23"/>
    </row>
    <row r="11" spans="1:13" s="96" customFormat="1" ht="23.1" customHeight="1">
      <c r="A11" s="607" t="s">
        <v>161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596" t="s">
        <v>142</v>
      </c>
      <c r="K11" s="597"/>
      <c r="L11" s="598"/>
      <c r="M11" s="154"/>
    </row>
    <row r="12" spans="1:13" s="96" customFormat="1" ht="14.95" thickBot="1">
      <c r="A12" s="608"/>
      <c r="B12" s="610"/>
      <c r="C12" s="275" t="s">
        <v>3</v>
      </c>
      <c r="D12" s="276" t="s">
        <v>4</v>
      </c>
      <c r="E12" s="276" t="s">
        <v>5</v>
      </c>
      <c r="F12" s="276" t="s">
        <v>27</v>
      </c>
      <c r="G12" s="276" t="s">
        <v>39</v>
      </c>
      <c r="H12" s="612" t="s">
        <v>99</v>
      </c>
      <c r="I12" s="612"/>
      <c r="J12" s="168" t="s">
        <v>63</v>
      </c>
      <c r="K12" s="201" t="s">
        <v>50</v>
      </c>
      <c r="L12" s="240" t="s">
        <v>235</v>
      </c>
      <c r="M12" s="154"/>
    </row>
    <row r="13" spans="1:13" s="96" customFormat="1" ht="17" customHeight="1" thickTop="1">
      <c r="A13" s="525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387"/>
      <c r="M13" s="154"/>
    </row>
    <row r="14" spans="1:13" s="96" customFormat="1" ht="17" customHeight="1">
      <c r="A14" s="522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388"/>
      <c r="M14" s="154"/>
    </row>
    <row r="15" spans="1:13" s="96" customFormat="1" ht="17" customHeight="1">
      <c r="A15" s="522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388"/>
      <c r="M15" s="154"/>
    </row>
    <row r="16" spans="1:13" s="96" customFormat="1" ht="17" customHeight="1">
      <c r="A16" s="522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388"/>
      <c r="M16" s="154"/>
    </row>
    <row r="17" spans="1:13" s="96" customFormat="1" ht="17" customHeight="1">
      <c r="A17" s="522" t="s">
        <v>111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3">
        <f t="shared" si="1"/>
        <v>240</v>
      </c>
      <c r="L17" s="388"/>
      <c r="M17" s="154"/>
    </row>
    <row r="18" spans="1:13" s="96" customFormat="1" ht="17" customHeight="1">
      <c r="A18" s="522" t="s">
        <v>112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3">
        <f t="shared" si="1"/>
        <v>60</v>
      </c>
      <c r="L18" s="388"/>
      <c r="M18" s="154"/>
    </row>
    <row r="19" spans="1:13" s="96" customFormat="1" ht="17" customHeight="1">
      <c r="A19" s="522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388"/>
      <c r="M19" s="154"/>
    </row>
    <row r="20" spans="1:13" s="96" customFormat="1" ht="17" customHeight="1">
      <c r="A20" s="522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388"/>
      <c r="M20" s="154"/>
    </row>
    <row r="21" spans="1:13" s="96" customFormat="1" ht="17" customHeight="1">
      <c r="A21" s="522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388"/>
      <c r="M21" s="154"/>
    </row>
    <row r="22" spans="1:13" s="96" customFormat="1" ht="17" customHeight="1">
      <c r="A22" s="522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388"/>
      <c r="M22" s="154"/>
    </row>
    <row r="23" spans="1:13" s="96" customFormat="1" ht="17" customHeight="1">
      <c r="A23" s="522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388"/>
      <c r="M23" s="154"/>
    </row>
    <row r="24" spans="1:13" s="96" customFormat="1" ht="17" customHeight="1">
      <c r="A24" s="522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388"/>
      <c r="M24" s="154"/>
    </row>
    <row r="25" spans="1:13" s="96" customFormat="1" ht="17" customHeight="1">
      <c r="A25" s="522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388"/>
      <c r="M25" s="154"/>
    </row>
    <row r="26" spans="1:13" s="96" customFormat="1" ht="17" customHeight="1">
      <c r="A26" s="522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388"/>
      <c r="M26" s="154"/>
    </row>
    <row r="27" spans="1:13" s="96" customFormat="1" ht="17" customHeight="1">
      <c r="A27" s="522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388"/>
      <c r="M27" s="154"/>
    </row>
    <row r="28" spans="1:13" s="96" customFormat="1" ht="17" customHeight="1">
      <c r="A28" s="522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388"/>
      <c r="M28" s="154"/>
    </row>
    <row r="29" spans="1:13" s="96" customFormat="1" ht="29.25" customHeight="1">
      <c r="A29" s="625" t="s">
        <v>44</v>
      </c>
      <c r="B29" s="626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4">
        <f>SUM(K13:K28)</f>
        <v>3090</v>
      </c>
      <c r="L29" s="388"/>
      <c r="M29" s="154"/>
    </row>
    <row r="30" spans="1:13" s="96" customFormat="1" ht="17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388"/>
      <c r="M30" s="154"/>
    </row>
    <row r="31" spans="1:13" s="96" customFormat="1" ht="17" customHeight="1">
      <c r="A31" s="522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388"/>
      <c r="M31" s="154"/>
    </row>
    <row r="32" spans="1:13" s="397" customFormat="1" ht="17" customHeight="1">
      <c r="A32" s="518" t="s">
        <v>124</v>
      </c>
      <c r="B32" s="100" t="s">
        <v>62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394"/>
      <c r="M32" s="396"/>
    </row>
    <row r="33" spans="1:13" s="96" customFormat="1" ht="17" customHeight="1">
      <c r="A33" s="627" t="s">
        <v>43</v>
      </c>
      <c r="B33" s="628"/>
      <c r="C33" s="628"/>
      <c r="D33" s="628"/>
      <c r="E33" s="628"/>
      <c r="F33" s="628"/>
      <c r="G33" s="628"/>
      <c r="H33" s="628"/>
      <c r="I33" s="628"/>
      <c r="J33" s="628"/>
      <c r="K33" s="628"/>
      <c r="L33" s="398"/>
      <c r="M33" s="154"/>
    </row>
    <row r="34" spans="1:13" s="96" customFormat="1" ht="17" customHeight="1">
      <c r="A34" s="627" t="s">
        <v>80</v>
      </c>
      <c r="B34" s="628"/>
      <c r="C34" s="628"/>
      <c r="D34" s="628"/>
      <c r="E34" s="628"/>
      <c r="F34" s="628"/>
      <c r="G34" s="628"/>
      <c r="H34" s="628"/>
      <c r="I34" s="628"/>
      <c r="J34" s="628"/>
      <c r="K34" s="628"/>
      <c r="L34" s="399"/>
      <c r="M34" s="400"/>
    </row>
    <row r="35" spans="1:13" s="96" customFormat="1" ht="17" customHeight="1">
      <c r="A35" s="522" t="s">
        <v>125</v>
      </c>
      <c r="B35" s="127" t="s">
        <v>224</v>
      </c>
      <c r="C35" s="109"/>
      <c r="D35" s="109"/>
      <c r="E35" s="128"/>
      <c r="F35" s="110">
        <v>1</v>
      </c>
      <c r="G35" s="111"/>
      <c r="H35" s="112"/>
      <c r="I35" s="112"/>
      <c r="J35" s="129">
        <f>SUM(C35:G35)</f>
        <v>1</v>
      </c>
      <c r="K35" s="203">
        <f>J35*30</f>
        <v>30</v>
      </c>
      <c r="L35" s="401"/>
      <c r="M35" s="322"/>
    </row>
    <row r="36" spans="1:13" s="96" customFormat="1" ht="17" customHeight="1">
      <c r="A36" s="522" t="s">
        <v>126</v>
      </c>
      <c r="B36" s="390" t="s">
        <v>225</v>
      </c>
      <c r="C36" s="109">
        <v>6</v>
      </c>
      <c r="D36" s="109"/>
      <c r="E36" s="110"/>
      <c r="F36" s="110"/>
      <c r="G36" s="111"/>
      <c r="H36" s="112"/>
      <c r="I36" s="112"/>
      <c r="J36" s="129">
        <f t="shared" ref="J36:J51" si="3">SUM(C36:G36)</f>
        <v>6</v>
      </c>
      <c r="K36" s="203">
        <f t="shared" ref="K36:K45" si="4">J36*30</f>
        <v>180</v>
      </c>
      <c r="L36" s="401"/>
      <c r="M36" s="322"/>
    </row>
    <row r="37" spans="1:13" s="96" customFormat="1" ht="17" customHeight="1">
      <c r="A37" s="522" t="s">
        <v>127</v>
      </c>
      <c r="B37" s="390" t="s">
        <v>236</v>
      </c>
      <c r="C37" s="139">
        <v>1</v>
      </c>
      <c r="D37" s="139">
        <v>2</v>
      </c>
      <c r="E37" s="140">
        <v>2</v>
      </c>
      <c r="F37" s="140"/>
      <c r="G37" s="140"/>
      <c r="H37" s="141"/>
      <c r="I37" s="141"/>
      <c r="J37" s="129">
        <f t="shared" si="3"/>
        <v>5</v>
      </c>
      <c r="K37" s="203">
        <f t="shared" si="4"/>
        <v>150</v>
      </c>
      <c r="L37" s="401"/>
      <c r="M37" s="322"/>
    </row>
    <row r="38" spans="1:13" s="96" customFormat="1" ht="17" customHeight="1">
      <c r="A38" s="522" t="s">
        <v>128</v>
      </c>
      <c r="B38" s="391" t="s">
        <v>226</v>
      </c>
      <c r="C38" s="109">
        <v>1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6</v>
      </c>
      <c r="K38" s="203">
        <f t="shared" si="4"/>
        <v>180</v>
      </c>
      <c r="L38" s="401"/>
      <c r="M38" s="322"/>
    </row>
    <row r="39" spans="1:13" s="96" customFormat="1" ht="17" customHeight="1">
      <c r="A39" s="522" t="s">
        <v>129</v>
      </c>
      <c r="B39" s="391" t="s">
        <v>227</v>
      </c>
      <c r="C39" s="109"/>
      <c r="D39" s="109"/>
      <c r="E39" s="110"/>
      <c r="F39" s="110">
        <v>3</v>
      </c>
      <c r="G39" s="111">
        <v>1</v>
      </c>
      <c r="H39" s="112">
        <v>2</v>
      </c>
      <c r="I39" s="112"/>
      <c r="J39" s="129">
        <f t="shared" si="3"/>
        <v>4</v>
      </c>
      <c r="K39" s="203">
        <f t="shared" si="4"/>
        <v>120</v>
      </c>
      <c r="L39" s="401"/>
      <c r="M39" s="322"/>
    </row>
    <row r="40" spans="1:13" s="96" customFormat="1" ht="17" customHeight="1">
      <c r="A40" s="522" t="s">
        <v>130</v>
      </c>
      <c r="B40" s="391" t="s">
        <v>228</v>
      </c>
      <c r="C40" s="139"/>
      <c r="D40" s="139"/>
      <c r="E40" s="140"/>
      <c r="F40" s="140">
        <v>2</v>
      </c>
      <c r="G40" s="140">
        <v>1</v>
      </c>
      <c r="H40" s="141">
        <v>2</v>
      </c>
      <c r="I40" s="141"/>
      <c r="J40" s="129">
        <f t="shared" si="3"/>
        <v>3</v>
      </c>
      <c r="K40" s="203">
        <f t="shared" si="4"/>
        <v>90</v>
      </c>
      <c r="L40" s="401"/>
      <c r="M40" s="322"/>
    </row>
    <row r="41" spans="1:13" s="96" customFormat="1" ht="17" customHeight="1">
      <c r="A41" s="522" t="s">
        <v>131</v>
      </c>
      <c r="B41" s="127" t="s">
        <v>229</v>
      </c>
      <c r="C41" s="101"/>
      <c r="D41" s="109"/>
      <c r="E41" s="110"/>
      <c r="F41" s="110">
        <v>1</v>
      </c>
      <c r="G41" s="111">
        <v>1</v>
      </c>
      <c r="H41" s="112">
        <v>2</v>
      </c>
      <c r="I41" s="112"/>
      <c r="J41" s="129">
        <f>SUM(C41:G41)</f>
        <v>2</v>
      </c>
      <c r="K41" s="203">
        <f>J41*30</f>
        <v>60</v>
      </c>
      <c r="L41" s="402"/>
      <c r="M41" s="322"/>
    </row>
    <row r="42" spans="1:13" s="96" customFormat="1" ht="17" customHeight="1">
      <c r="A42" s="523" t="s">
        <v>83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8"/>
      <c r="M42" s="403"/>
    </row>
    <row r="43" spans="1:13" s="96" customFormat="1" ht="17" customHeight="1">
      <c r="A43" s="524" t="s">
        <v>86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1"/>
      <c r="M43" s="403"/>
    </row>
    <row r="44" spans="1:13" s="96" customFormat="1" ht="17" customHeight="1">
      <c r="A44" s="522" t="s">
        <v>132</v>
      </c>
      <c r="B44" s="392" t="s">
        <v>230</v>
      </c>
      <c r="C44" s="109"/>
      <c r="D44" s="109">
        <v>4</v>
      </c>
      <c r="E44" s="110">
        <v>4</v>
      </c>
      <c r="F44" s="110"/>
      <c r="G44" s="111"/>
      <c r="H44" s="112"/>
      <c r="I44" s="112"/>
      <c r="J44" s="129">
        <f t="shared" si="3"/>
        <v>8</v>
      </c>
      <c r="K44" s="203">
        <f t="shared" si="4"/>
        <v>240</v>
      </c>
      <c r="L44" s="253">
        <v>240</v>
      </c>
      <c r="M44" s="322"/>
    </row>
    <row r="45" spans="1:13" s="96" customFormat="1" ht="17" customHeight="1">
      <c r="A45" s="522" t="s">
        <v>133</v>
      </c>
      <c r="B45" s="390" t="s">
        <v>231</v>
      </c>
      <c r="C45" s="197"/>
      <c r="D45" s="197">
        <v>4</v>
      </c>
      <c r="E45" s="197">
        <v>4</v>
      </c>
      <c r="F45" s="197"/>
      <c r="G45" s="197"/>
      <c r="H45" s="112"/>
      <c r="I45" s="112"/>
      <c r="J45" s="129">
        <f t="shared" si="3"/>
        <v>8</v>
      </c>
      <c r="K45" s="203">
        <f t="shared" si="4"/>
        <v>240</v>
      </c>
      <c r="L45" s="253">
        <v>240</v>
      </c>
      <c r="M45" s="322"/>
    </row>
    <row r="46" spans="1:13" s="96" customFormat="1" ht="17" customHeight="1">
      <c r="A46" s="524" t="s">
        <v>153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1"/>
      <c r="M46" s="322"/>
    </row>
    <row r="47" spans="1:13" s="96" customFormat="1" ht="17" customHeight="1">
      <c r="A47" s="522" t="s">
        <v>134</v>
      </c>
      <c r="B47" s="390" t="s">
        <v>232</v>
      </c>
      <c r="C47" s="198">
        <v>3</v>
      </c>
      <c r="D47" s="109"/>
      <c r="E47" s="110"/>
      <c r="F47" s="110"/>
      <c r="G47" s="111"/>
      <c r="H47" s="112"/>
      <c r="I47" s="112"/>
      <c r="J47" s="129">
        <f t="shared" si="3"/>
        <v>3</v>
      </c>
      <c r="K47" s="205">
        <f>J47*30</f>
        <v>90</v>
      </c>
      <c r="L47" s="253">
        <v>90</v>
      </c>
      <c r="M47" s="322"/>
    </row>
    <row r="48" spans="1:13" s="96" customFormat="1" ht="17" customHeight="1">
      <c r="A48" s="522" t="s">
        <v>135</v>
      </c>
      <c r="B48" s="390" t="s">
        <v>233</v>
      </c>
      <c r="C48" s="101"/>
      <c r="D48" s="109"/>
      <c r="E48" s="110"/>
      <c r="F48" s="110">
        <v>3</v>
      </c>
      <c r="G48" s="111">
        <v>2</v>
      </c>
      <c r="H48" s="112">
        <v>4</v>
      </c>
      <c r="I48" s="112"/>
      <c r="J48" s="129">
        <f t="shared" si="3"/>
        <v>5</v>
      </c>
      <c r="K48" s="205">
        <f t="shared" ref="K48:K49" si="5">J48*30</f>
        <v>150</v>
      </c>
      <c r="L48" s="253">
        <v>150</v>
      </c>
      <c r="M48" s="322"/>
    </row>
    <row r="49" spans="1:13" s="96" customFormat="1" ht="17" customHeight="1">
      <c r="A49" s="522" t="s">
        <v>136</v>
      </c>
      <c r="B49" s="390" t="s">
        <v>234</v>
      </c>
      <c r="C49" s="101"/>
      <c r="D49" s="109"/>
      <c r="E49" s="110"/>
      <c r="F49" s="110">
        <v>3</v>
      </c>
      <c r="G49" s="111">
        <v>2</v>
      </c>
      <c r="H49" s="112">
        <v>4</v>
      </c>
      <c r="I49" s="112"/>
      <c r="J49" s="129">
        <f t="shared" si="3"/>
        <v>5</v>
      </c>
      <c r="K49" s="205">
        <f t="shared" si="5"/>
        <v>150</v>
      </c>
      <c r="L49" s="253">
        <v>150</v>
      </c>
      <c r="M49" s="322"/>
    </row>
    <row r="50" spans="1:13" s="96" customFormat="1" ht="17" customHeight="1">
      <c r="A50" s="588" t="s">
        <v>35</v>
      </c>
      <c r="B50" s="589"/>
      <c r="C50" s="132">
        <f>SUM(C35:C41,C44:C45,C47:C49)</f>
        <v>11</v>
      </c>
      <c r="D50" s="132">
        <f t="shared" ref="D50:G50" si="6">SUM(D35:D41,D44:D45,D47:D49)</f>
        <v>13</v>
      </c>
      <c r="E50" s="132">
        <f t="shared" si="6"/>
        <v>12</v>
      </c>
      <c r="F50" s="132">
        <f t="shared" si="6"/>
        <v>13</v>
      </c>
      <c r="G50" s="132">
        <f t="shared" si="6"/>
        <v>7</v>
      </c>
      <c r="H50" s="132"/>
      <c r="I50" s="132"/>
      <c r="J50" s="194">
        <f t="shared" si="3"/>
        <v>56</v>
      </c>
      <c r="K50" s="230" t="s">
        <v>100</v>
      </c>
      <c r="L50" s="247">
        <f>SUM(L47:L49,L44:L45)</f>
        <v>870</v>
      </c>
      <c r="M50" s="159"/>
    </row>
    <row r="51" spans="1:13" s="96" customFormat="1" ht="17" customHeight="1">
      <c r="A51" s="588" t="s">
        <v>77</v>
      </c>
      <c r="B51" s="589"/>
      <c r="C51" s="132">
        <f>SUM(C29,C31:C32,C50)</f>
        <v>34</v>
      </c>
      <c r="D51" s="132">
        <f t="shared" ref="D51:G51" si="7">SUM(D29,D31:D32,D50)</f>
        <v>35</v>
      </c>
      <c r="E51" s="132">
        <f t="shared" si="7"/>
        <v>36</v>
      </c>
      <c r="F51" s="132">
        <f t="shared" si="7"/>
        <v>35</v>
      </c>
      <c r="G51" s="132">
        <f t="shared" si="7"/>
        <v>27</v>
      </c>
      <c r="H51" s="132"/>
      <c r="I51" s="132"/>
      <c r="J51" s="195">
        <f t="shared" si="3"/>
        <v>167</v>
      </c>
      <c r="K51" s="231">
        <f>J51*30</f>
        <v>5010</v>
      </c>
      <c r="L51" s="387"/>
      <c r="M51" s="154"/>
    </row>
    <row r="52" spans="1:13" s="96" customFormat="1" ht="17" customHeight="1">
      <c r="A52" s="590" t="s">
        <v>97</v>
      </c>
      <c r="B52" s="591"/>
      <c r="C52" s="135"/>
      <c r="D52" s="135"/>
      <c r="E52" s="135"/>
      <c r="F52" s="135"/>
      <c r="G52" s="135"/>
      <c r="H52" s="135"/>
      <c r="I52" s="135"/>
      <c r="J52" s="135"/>
      <c r="K52" s="208"/>
      <c r="L52" s="388"/>
      <c r="M52" s="154"/>
    </row>
    <row r="53" spans="1:13" s="397" customFormat="1" ht="17" customHeight="1">
      <c r="A53" s="518" t="s">
        <v>137</v>
      </c>
      <c r="B53" s="100" t="s">
        <v>62</v>
      </c>
      <c r="C53" s="124">
        <v>1</v>
      </c>
      <c r="D53" s="124">
        <v>1</v>
      </c>
      <c r="E53" s="124"/>
      <c r="F53" s="124"/>
      <c r="G53" s="125">
        <v>2</v>
      </c>
      <c r="H53" s="112">
        <v>1</v>
      </c>
      <c r="I53" s="112">
        <v>3</v>
      </c>
      <c r="J53" s="126">
        <f>SUM(C53:G53)</f>
        <v>4</v>
      </c>
      <c r="K53" s="209">
        <f>J53*30</f>
        <v>120</v>
      </c>
      <c r="L53" s="394"/>
      <c r="M53" s="396"/>
    </row>
    <row r="54" spans="1:13" s="397" customFormat="1" ht="17" customHeight="1">
      <c r="A54" s="136" t="s">
        <v>101</v>
      </c>
      <c r="B54" s="102"/>
      <c r="C54" s="592">
        <f>J51+J53</f>
        <v>171</v>
      </c>
      <c r="D54" s="593"/>
      <c r="E54" s="593"/>
      <c r="F54" s="593"/>
      <c r="G54" s="593"/>
      <c r="H54" s="593"/>
      <c r="I54" s="594"/>
      <c r="J54" s="137"/>
      <c r="K54" s="210"/>
      <c r="L54" s="394"/>
      <c r="M54" s="396"/>
    </row>
    <row r="55" spans="1:13" s="96" customFormat="1" ht="17" customHeight="1">
      <c r="A55" s="519" t="s">
        <v>138</v>
      </c>
      <c r="B55" s="104" t="s">
        <v>26</v>
      </c>
      <c r="C55" s="105">
        <v>2</v>
      </c>
      <c r="D55" s="139">
        <v>2</v>
      </c>
      <c r="E55" s="140">
        <v>2</v>
      </c>
      <c r="F55" s="140">
        <v>2</v>
      </c>
      <c r="G55" s="140">
        <v>2</v>
      </c>
      <c r="H55" s="141">
        <v>2</v>
      </c>
      <c r="I55" s="141">
        <v>2</v>
      </c>
      <c r="J55" s="142">
        <f>SUM(C55:G55)</f>
        <v>10</v>
      </c>
      <c r="K55" s="203"/>
      <c r="L55" s="388"/>
      <c r="M55" s="154"/>
    </row>
    <row r="56" spans="1:13" s="96" customFormat="1" ht="17" customHeight="1">
      <c r="A56" s="520" t="s">
        <v>139</v>
      </c>
      <c r="B56" s="103" t="s">
        <v>23</v>
      </c>
      <c r="C56" s="144" t="s">
        <v>24</v>
      </c>
      <c r="D56" s="144" t="s">
        <v>24</v>
      </c>
      <c r="E56" s="144" t="s">
        <v>24</v>
      </c>
      <c r="F56" s="160"/>
      <c r="G56" s="160"/>
      <c r="H56" s="145"/>
      <c r="I56" s="145"/>
      <c r="J56" s="146"/>
      <c r="K56" s="202"/>
      <c r="L56" s="388"/>
      <c r="M56" s="154"/>
    </row>
    <row r="57" spans="1:13" s="96" customFormat="1" ht="17" customHeight="1" thickBot="1">
      <c r="A57" s="521" t="s">
        <v>140</v>
      </c>
      <c r="B57" s="148" t="s">
        <v>30</v>
      </c>
      <c r="C57" s="526"/>
      <c r="D57" s="527"/>
      <c r="E57" s="528"/>
      <c r="F57" s="528" t="s">
        <v>65</v>
      </c>
      <c r="G57" s="528" t="s">
        <v>65</v>
      </c>
      <c r="H57" s="529"/>
      <c r="I57" s="529"/>
      <c r="J57" s="153"/>
      <c r="K57" s="211"/>
      <c r="L57" s="395"/>
      <c r="M57" s="154"/>
    </row>
    <row r="58" spans="1:13" s="96" customFormat="1" ht="14.95" customHeight="1">
      <c r="A58" s="154"/>
      <c r="B58" s="155"/>
      <c r="C58" s="156"/>
      <c r="D58" s="154"/>
      <c r="E58" s="154"/>
      <c r="F58" s="157"/>
      <c r="G58" s="157"/>
      <c r="H58" s="157"/>
      <c r="I58" s="157"/>
      <c r="J58" s="158"/>
      <c r="K58" s="154"/>
      <c r="L58" s="404"/>
      <c r="M58" s="154"/>
    </row>
    <row r="59" spans="1:13" s="96" customFormat="1" ht="14.95" customHeight="1">
      <c r="A59" s="595" t="s">
        <v>47</v>
      </c>
      <c r="B59" s="595"/>
      <c r="C59" s="595"/>
      <c r="D59" s="595"/>
      <c r="E59" s="595"/>
      <c r="F59" s="595"/>
      <c r="G59" s="595"/>
      <c r="H59" s="595"/>
      <c r="I59" s="595"/>
      <c r="J59" s="595"/>
      <c r="K59" s="595"/>
      <c r="L59" s="154"/>
      <c r="M59" s="154"/>
    </row>
    <row r="60" spans="1:13" s="96" customFormat="1" ht="14.95" customHeight="1">
      <c r="A60" s="585" t="s">
        <v>88</v>
      </c>
      <c r="B60" s="585"/>
      <c r="C60" s="585"/>
      <c r="D60" s="585"/>
      <c r="E60" s="585"/>
      <c r="F60" s="585"/>
      <c r="G60" s="585"/>
      <c r="H60" s="585"/>
      <c r="I60" s="585"/>
      <c r="J60" s="585"/>
      <c r="K60" s="585"/>
      <c r="L60" s="154"/>
      <c r="M60" s="154"/>
    </row>
    <row r="61" spans="1:13" s="96" customFormat="1" ht="14.95" customHeight="1">
      <c r="A61" s="585" t="s">
        <v>154</v>
      </c>
      <c r="B61" s="585"/>
      <c r="C61" s="585"/>
      <c r="D61" s="585"/>
      <c r="E61" s="585"/>
      <c r="F61" s="585"/>
      <c r="G61" s="585"/>
      <c r="H61" s="585"/>
      <c r="I61" s="585"/>
      <c r="J61" s="585"/>
      <c r="K61" s="585"/>
      <c r="L61" s="154"/>
      <c r="M61" s="154"/>
    </row>
    <row r="62" spans="1:13" ht="14.95" customHeight="1"/>
    <row r="63" spans="1:13" ht="42.15" customHeight="1">
      <c r="A63" s="584" t="s">
        <v>210</v>
      </c>
      <c r="B63" s="584"/>
      <c r="C63" s="584"/>
      <c r="D63" s="584"/>
      <c r="E63" s="584"/>
      <c r="F63" s="584"/>
      <c r="G63" s="584"/>
      <c r="H63" s="584"/>
      <c r="I63" s="584"/>
      <c r="J63" s="584"/>
      <c r="K63" s="584"/>
      <c r="L63" s="584"/>
    </row>
  </sheetData>
  <mergeCells count="27"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29:B29"/>
    <mergeCell ref="A30:B30"/>
    <mergeCell ref="A33:K33"/>
    <mergeCell ref="A34:K34"/>
    <mergeCell ref="A60:K60"/>
    <mergeCell ref="A63:L63"/>
    <mergeCell ref="A61:K61"/>
    <mergeCell ref="A50:B50"/>
    <mergeCell ref="A51:B51"/>
    <mergeCell ref="A52:B52"/>
    <mergeCell ref="C54:I54"/>
    <mergeCell ref="A59:K59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8" zoomScaleNormal="100" workbookViewId="0">
      <selection activeCell="B43" sqref="B43"/>
    </sheetView>
  </sheetViews>
  <sheetFormatPr defaultColWidth="4" defaultRowHeight="13.6"/>
  <cols>
    <col min="1" max="1" width="3.33203125" style="21" customWidth="1"/>
    <col min="2" max="2" width="48.77734375" style="21" customWidth="1"/>
    <col min="3" max="7" width="6" style="1" customWidth="1"/>
    <col min="8" max="9" width="6" style="21" customWidth="1"/>
    <col min="10" max="10" width="5.88671875" style="21" customWidth="1"/>
    <col min="11" max="11" width="9.88671875" style="21" customWidth="1"/>
    <col min="12" max="12" width="10.44140625" style="21" customWidth="1"/>
    <col min="13" max="256" width="8" style="21" customWidth="1"/>
    <col min="257" max="16384" width="4" style="21"/>
  </cols>
  <sheetData>
    <row r="1" spans="1:13" ht="19.05">
      <c r="A1" s="599" t="s">
        <v>150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23"/>
    </row>
    <row r="2" spans="1:13" ht="14.3">
      <c r="A2" s="619"/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23"/>
      <c r="M2" s="23"/>
    </row>
    <row r="3" spans="1:13" ht="15.65">
      <c r="A3" s="620" t="s">
        <v>163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23"/>
      <c r="M3" s="23"/>
    </row>
    <row r="4" spans="1:13" ht="14.95" customHeight="1">
      <c r="A4" s="603" t="s">
        <v>93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23"/>
      <c r="M4" s="23"/>
    </row>
    <row r="5" spans="1:13" ht="13.6" customHeight="1">
      <c r="A5" s="614" t="s">
        <v>38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23"/>
      <c r="M5" s="23"/>
    </row>
    <row r="6" spans="1:13" ht="13.6" customHeight="1">
      <c r="A6" s="614" t="s">
        <v>40</v>
      </c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23"/>
      <c r="M6" s="23"/>
    </row>
    <row r="7" spans="1:13" ht="13.6" customHeight="1">
      <c r="A7" s="614" t="s">
        <v>31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23"/>
      <c r="M7" s="23"/>
    </row>
    <row r="8" spans="1:13" ht="14.3">
      <c r="A8" s="615" t="s">
        <v>48</v>
      </c>
      <c r="B8" s="615"/>
      <c r="C8" s="615"/>
      <c r="D8" s="615"/>
      <c r="E8" s="615"/>
      <c r="F8" s="615"/>
      <c r="G8" s="615"/>
      <c r="H8" s="615"/>
      <c r="I8" s="615"/>
      <c r="J8" s="615"/>
      <c r="K8" s="615"/>
      <c r="L8" s="23"/>
      <c r="M8" s="23"/>
    </row>
    <row r="9" spans="1:13" ht="14.3">
      <c r="A9" s="616" t="s">
        <v>49</v>
      </c>
      <c r="B9" s="616"/>
      <c r="C9" s="616"/>
      <c r="D9" s="616"/>
      <c r="E9" s="616"/>
      <c r="F9" s="616"/>
      <c r="G9" s="616"/>
      <c r="H9" s="616"/>
      <c r="I9" s="616"/>
      <c r="J9" s="616"/>
      <c r="K9" s="616"/>
      <c r="L9" s="23"/>
      <c r="M9" s="23"/>
    </row>
    <row r="10" spans="1:13" ht="14.95" thickBot="1">
      <c r="A10" s="617"/>
      <c r="B10" s="617"/>
      <c r="C10" s="617"/>
      <c r="D10" s="617"/>
      <c r="E10" s="617"/>
      <c r="F10" s="617"/>
      <c r="G10" s="617"/>
      <c r="H10" s="617"/>
      <c r="I10" s="617"/>
      <c r="J10" s="617"/>
      <c r="K10" s="617"/>
      <c r="L10" s="212"/>
      <c r="M10" s="23"/>
    </row>
    <row r="11" spans="1:13" ht="23.1" customHeight="1">
      <c r="A11" s="607" t="s">
        <v>106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629" t="s">
        <v>142</v>
      </c>
      <c r="K11" s="630"/>
      <c r="L11" s="631"/>
      <c r="M11" s="23"/>
    </row>
    <row r="12" spans="1:13" ht="14.95" thickBot="1">
      <c r="A12" s="608"/>
      <c r="B12" s="610"/>
      <c r="C12" s="171" t="s">
        <v>3</v>
      </c>
      <c r="D12" s="172" t="s">
        <v>4</v>
      </c>
      <c r="E12" s="172" t="s">
        <v>5</v>
      </c>
      <c r="F12" s="172" t="s">
        <v>27</v>
      </c>
      <c r="G12" s="172" t="s">
        <v>39</v>
      </c>
      <c r="H12" s="612" t="s">
        <v>99</v>
      </c>
      <c r="I12" s="612"/>
      <c r="J12" s="168" t="s">
        <v>63</v>
      </c>
      <c r="K12" s="259" t="s">
        <v>50</v>
      </c>
      <c r="L12" s="257" t="s">
        <v>159</v>
      </c>
      <c r="M12" s="23"/>
    </row>
    <row r="13" spans="1:13" s="96" customFormat="1" ht="18" customHeight="1" thickTop="1">
      <c r="A13" s="166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388"/>
      <c r="M13" s="154"/>
    </row>
    <row r="14" spans="1:13" s="96" customFormat="1" ht="18" customHeight="1">
      <c r="A14" s="114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388"/>
      <c r="M14" s="154"/>
    </row>
    <row r="15" spans="1:13" s="96" customFormat="1" ht="18" customHeight="1">
      <c r="A15" s="106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388"/>
      <c r="M15" s="154"/>
    </row>
    <row r="16" spans="1:13" s="96" customFormat="1" ht="18" customHeight="1">
      <c r="A16" s="114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388"/>
      <c r="M16" s="154"/>
    </row>
    <row r="17" spans="1:13" s="96" customFormat="1" ht="18" customHeight="1">
      <c r="A17" s="106" t="s">
        <v>111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3">
        <f t="shared" si="1"/>
        <v>240</v>
      </c>
      <c r="L17" s="388"/>
      <c r="M17" s="154"/>
    </row>
    <row r="18" spans="1:13" s="96" customFormat="1" ht="18" customHeight="1">
      <c r="A18" s="114" t="s">
        <v>112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3">
        <f t="shared" si="1"/>
        <v>60</v>
      </c>
      <c r="L18" s="388"/>
      <c r="M18" s="154"/>
    </row>
    <row r="19" spans="1:13" s="96" customFormat="1" ht="18" customHeight="1">
      <c r="A19" s="106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388"/>
      <c r="M19" s="154"/>
    </row>
    <row r="20" spans="1:13" s="96" customFormat="1" ht="18" customHeight="1">
      <c r="A20" s="114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388"/>
      <c r="M20" s="154"/>
    </row>
    <row r="21" spans="1:13" s="96" customFormat="1" ht="18" customHeight="1">
      <c r="A21" s="106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388"/>
      <c r="M21" s="154"/>
    </row>
    <row r="22" spans="1:13" s="96" customFormat="1" ht="18" customHeight="1">
      <c r="A22" s="114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388"/>
      <c r="M22" s="154"/>
    </row>
    <row r="23" spans="1:13" s="96" customFormat="1" ht="18" customHeight="1">
      <c r="A23" s="106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388"/>
      <c r="M23" s="154"/>
    </row>
    <row r="24" spans="1:13" s="96" customFormat="1" ht="18" customHeight="1">
      <c r="A24" s="114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388"/>
      <c r="M24" s="154"/>
    </row>
    <row r="25" spans="1:13" s="96" customFormat="1" ht="18" customHeight="1">
      <c r="A25" s="106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388"/>
      <c r="M25" s="154"/>
    </row>
    <row r="26" spans="1:13" s="96" customFormat="1" ht="18" customHeight="1">
      <c r="A26" s="114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388"/>
      <c r="M26" s="154"/>
    </row>
    <row r="27" spans="1:13" s="96" customFormat="1" ht="18" customHeight="1">
      <c r="A27" s="106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388"/>
      <c r="M27" s="154"/>
    </row>
    <row r="28" spans="1:13" s="96" customFormat="1" ht="18" customHeight="1">
      <c r="A28" s="114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388"/>
      <c r="M28" s="154"/>
    </row>
    <row r="29" spans="1:13" s="96" customFormat="1" ht="31.95" customHeight="1">
      <c r="A29" s="586" t="s">
        <v>44</v>
      </c>
      <c r="B29" s="586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4">
        <f>SUM(K13:K28)</f>
        <v>3090</v>
      </c>
      <c r="L29" s="388"/>
      <c r="M29" s="154"/>
    </row>
    <row r="30" spans="1:13" s="96" customFormat="1" ht="18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388"/>
      <c r="M30" s="154"/>
    </row>
    <row r="31" spans="1:13" s="96" customFormat="1" ht="18" customHeight="1">
      <c r="A31" s="114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388"/>
      <c r="M31" s="154"/>
    </row>
    <row r="32" spans="1:13" s="397" customFormat="1" ht="18" customHeight="1">
      <c r="A32" s="123" t="s">
        <v>124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389"/>
      <c r="M32" s="396"/>
    </row>
    <row r="33" spans="1:13" s="96" customFormat="1" ht="18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154"/>
    </row>
    <row r="34" spans="1:13" s="96" customFormat="1" ht="18" customHeight="1">
      <c r="A34" s="219" t="s">
        <v>48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1"/>
      <c r="M34" s="154"/>
    </row>
    <row r="35" spans="1:13" s="96" customFormat="1" ht="18" customHeight="1">
      <c r="A35" s="114" t="s">
        <v>125</v>
      </c>
      <c r="B35" s="127" t="s">
        <v>211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3">
        <f>J35*30</f>
        <v>30</v>
      </c>
      <c r="L35" s="405"/>
      <c r="M35" s="154"/>
    </row>
    <row r="36" spans="1:13" s="96" customFormat="1" ht="18" customHeight="1">
      <c r="A36" s="114" t="s">
        <v>126</v>
      </c>
      <c r="B36" s="127" t="s">
        <v>51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9" si="3">SUM(C36:G36)</f>
        <v>2</v>
      </c>
      <c r="K36" s="203">
        <f t="shared" ref="K36:K43" si="4">J36*30</f>
        <v>60</v>
      </c>
      <c r="L36" s="243">
        <v>30</v>
      </c>
      <c r="M36" s="154"/>
    </row>
    <row r="37" spans="1:13" s="96" customFormat="1" ht="18" customHeight="1">
      <c r="A37" s="114" t="s">
        <v>127</v>
      </c>
      <c r="B37" s="406" t="s">
        <v>53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3">
        <f t="shared" si="4"/>
        <v>120</v>
      </c>
      <c r="L37" s="243">
        <v>70</v>
      </c>
      <c r="M37" s="154"/>
    </row>
    <row r="38" spans="1:13" s="96" customFormat="1" ht="18" customHeight="1">
      <c r="A38" s="114" t="s">
        <v>128</v>
      </c>
      <c r="B38" s="406" t="s">
        <v>54</v>
      </c>
      <c r="C38" s="109">
        <v>2</v>
      </c>
      <c r="D38" s="109">
        <v>2</v>
      </c>
      <c r="E38" s="110"/>
      <c r="F38" s="110"/>
      <c r="G38" s="111"/>
      <c r="H38" s="112"/>
      <c r="I38" s="112"/>
      <c r="J38" s="129">
        <f t="shared" si="3"/>
        <v>4</v>
      </c>
      <c r="K38" s="203">
        <f t="shared" si="4"/>
        <v>120</v>
      </c>
      <c r="L38" s="243">
        <v>70</v>
      </c>
      <c r="M38" s="154"/>
    </row>
    <row r="39" spans="1:13" s="96" customFormat="1" ht="18" customHeight="1">
      <c r="A39" s="114" t="s">
        <v>129</v>
      </c>
      <c r="B39" s="406" t="s">
        <v>55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3">
        <f t="shared" si="4"/>
        <v>150</v>
      </c>
      <c r="L39" s="243">
        <v>80</v>
      </c>
      <c r="M39" s="154"/>
    </row>
    <row r="40" spans="1:13" s="96" customFormat="1" ht="18" customHeight="1">
      <c r="A40" s="114" t="s">
        <v>130</v>
      </c>
      <c r="B40" s="406" t="s">
        <v>61</v>
      </c>
      <c r="C40" s="139">
        <v>2</v>
      </c>
      <c r="D40" s="139">
        <v>3</v>
      </c>
      <c r="E40" s="140"/>
      <c r="F40" s="140"/>
      <c r="G40" s="140"/>
      <c r="H40" s="141"/>
      <c r="I40" s="141"/>
      <c r="J40" s="129">
        <f t="shared" si="3"/>
        <v>5</v>
      </c>
      <c r="K40" s="203">
        <f t="shared" si="4"/>
        <v>150</v>
      </c>
      <c r="L40" s="243">
        <v>80</v>
      </c>
      <c r="M40" s="154"/>
    </row>
    <row r="41" spans="1:13" s="96" customFormat="1" ht="18" customHeight="1">
      <c r="A41" s="114" t="s">
        <v>131</v>
      </c>
      <c r="B41" s="406" t="s">
        <v>56</v>
      </c>
      <c r="C41" s="139"/>
      <c r="D41" s="139">
        <v>2</v>
      </c>
      <c r="E41" s="140">
        <v>2</v>
      </c>
      <c r="F41" s="140"/>
      <c r="G41" s="140"/>
      <c r="H41" s="141"/>
      <c r="I41" s="141"/>
      <c r="J41" s="129">
        <f t="shared" si="3"/>
        <v>4</v>
      </c>
      <c r="K41" s="203">
        <f t="shared" si="4"/>
        <v>120</v>
      </c>
      <c r="L41" s="243">
        <v>60</v>
      </c>
      <c r="M41" s="154"/>
    </row>
    <row r="42" spans="1:13" s="96" customFormat="1" ht="18" customHeight="1">
      <c r="A42" s="114" t="s">
        <v>132</v>
      </c>
      <c r="B42" s="390" t="s">
        <v>57</v>
      </c>
      <c r="C42" s="109">
        <v>3</v>
      </c>
      <c r="D42" s="109">
        <v>2</v>
      </c>
      <c r="E42" s="110">
        <v>2</v>
      </c>
      <c r="F42" s="110"/>
      <c r="G42" s="111"/>
      <c r="H42" s="112"/>
      <c r="I42" s="112"/>
      <c r="J42" s="129">
        <f t="shared" si="3"/>
        <v>7</v>
      </c>
      <c r="K42" s="203">
        <f t="shared" si="4"/>
        <v>210</v>
      </c>
      <c r="L42" s="243">
        <v>120</v>
      </c>
      <c r="M42" s="154"/>
    </row>
    <row r="43" spans="1:13" s="96" customFormat="1" ht="18" customHeight="1">
      <c r="A43" s="114" t="s">
        <v>133</v>
      </c>
      <c r="B43" s="127" t="s">
        <v>206</v>
      </c>
      <c r="C43" s="101"/>
      <c r="D43" s="109"/>
      <c r="E43" s="110">
        <v>1</v>
      </c>
      <c r="F43" s="110">
        <v>1</v>
      </c>
      <c r="G43" s="111"/>
      <c r="H43" s="112"/>
      <c r="I43" s="112"/>
      <c r="J43" s="129">
        <f t="shared" si="3"/>
        <v>2</v>
      </c>
      <c r="K43" s="203">
        <f t="shared" si="4"/>
        <v>60</v>
      </c>
      <c r="L43" s="405"/>
      <c r="M43" s="154"/>
    </row>
    <row r="44" spans="1:13" s="96" customFormat="1" ht="18" customHeight="1">
      <c r="A44" s="219" t="s">
        <v>49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1"/>
      <c r="M44" s="154"/>
    </row>
    <row r="45" spans="1:13" s="96" customFormat="1" ht="18" customHeight="1">
      <c r="A45" s="114" t="s">
        <v>134</v>
      </c>
      <c r="B45" s="127" t="s">
        <v>60</v>
      </c>
      <c r="C45" s="101"/>
      <c r="D45" s="109"/>
      <c r="E45" s="110">
        <v>1</v>
      </c>
      <c r="F45" s="110">
        <v>2</v>
      </c>
      <c r="G45" s="111">
        <v>1</v>
      </c>
      <c r="H45" s="112">
        <v>2</v>
      </c>
      <c r="I45" s="112"/>
      <c r="J45" s="129">
        <f t="shared" si="3"/>
        <v>4</v>
      </c>
      <c r="K45" s="205">
        <f>J45*30</f>
        <v>120</v>
      </c>
      <c r="L45" s="243">
        <v>70</v>
      </c>
      <c r="M45" s="154"/>
    </row>
    <row r="46" spans="1:13" s="96" customFormat="1" ht="18" customHeight="1">
      <c r="A46" s="114" t="s">
        <v>135</v>
      </c>
      <c r="B46" s="127" t="s">
        <v>58</v>
      </c>
      <c r="C46" s="101"/>
      <c r="D46" s="109"/>
      <c r="E46" s="110"/>
      <c r="F46" s="110">
        <v>4</v>
      </c>
      <c r="G46" s="111">
        <v>3</v>
      </c>
      <c r="H46" s="112">
        <v>6</v>
      </c>
      <c r="I46" s="112"/>
      <c r="J46" s="129">
        <f t="shared" si="3"/>
        <v>7</v>
      </c>
      <c r="K46" s="205">
        <f t="shared" ref="K46:K47" si="5">J46*30</f>
        <v>210</v>
      </c>
      <c r="L46" s="243">
        <v>150</v>
      </c>
      <c r="M46" s="154"/>
    </row>
    <row r="47" spans="1:13" s="96" customFormat="1" ht="18" customHeight="1">
      <c r="A47" s="114" t="s">
        <v>136</v>
      </c>
      <c r="B47" s="127" t="s">
        <v>59</v>
      </c>
      <c r="C47" s="101"/>
      <c r="D47" s="109"/>
      <c r="E47" s="110">
        <v>2</v>
      </c>
      <c r="F47" s="110">
        <v>6</v>
      </c>
      <c r="G47" s="111">
        <v>3</v>
      </c>
      <c r="H47" s="112">
        <v>6</v>
      </c>
      <c r="I47" s="112"/>
      <c r="J47" s="129">
        <f t="shared" si="3"/>
        <v>11</v>
      </c>
      <c r="K47" s="205">
        <f t="shared" si="5"/>
        <v>330</v>
      </c>
      <c r="L47" s="243">
        <v>180</v>
      </c>
      <c r="M47" s="154"/>
    </row>
    <row r="48" spans="1:13" s="96" customFormat="1" ht="18" customHeight="1">
      <c r="A48" s="588" t="s">
        <v>35</v>
      </c>
      <c r="B48" s="589"/>
      <c r="C48" s="132">
        <f>SUM(C35:C43,C45:C47)</f>
        <v>11</v>
      </c>
      <c r="D48" s="132">
        <f>SUM(D35:D43,D45:D47)</f>
        <v>13</v>
      </c>
      <c r="E48" s="132">
        <f>SUM(E35:E43,E45:E47)</f>
        <v>12</v>
      </c>
      <c r="F48" s="132">
        <f>SUM(F35:F43,F45:F47)</f>
        <v>13</v>
      </c>
      <c r="G48" s="132">
        <f>SUM(G35:G43,G45:G47)</f>
        <v>7</v>
      </c>
      <c r="H48" s="132"/>
      <c r="I48" s="132"/>
      <c r="J48" s="194">
        <f t="shared" si="3"/>
        <v>56</v>
      </c>
      <c r="K48" s="230" t="s">
        <v>100</v>
      </c>
      <c r="L48" s="247">
        <f>SUM(L45:L47,L36:L42)</f>
        <v>910</v>
      </c>
      <c r="M48" s="159"/>
    </row>
    <row r="49" spans="1:13" s="96" customFormat="1" ht="18" customHeight="1">
      <c r="A49" s="588" t="s">
        <v>77</v>
      </c>
      <c r="B49" s="589"/>
      <c r="C49" s="132">
        <f>SUM(C29,C31:C32,C48)</f>
        <v>34</v>
      </c>
      <c r="D49" s="132">
        <f>SUM(D29,D31:D32,D48)</f>
        <v>35</v>
      </c>
      <c r="E49" s="132">
        <f>SUM(E29,E31:E32,E48)</f>
        <v>36</v>
      </c>
      <c r="F49" s="132">
        <f>SUM(F29,F31:F32,F48)</f>
        <v>35</v>
      </c>
      <c r="G49" s="132">
        <f>SUM(G29,G31:G32,G48)</f>
        <v>27</v>
      </c>
      <c r="H49" s="132"/>
      <c r="I49" s="132"/>
      <c r="J49" s="195">
        <f t="shared" si="3"/>
        <v>167</v>
      </c>
      <c r="K49" s="231">
        <f>J49*30</f>
        <v>5010</v>
      </c>
      <c r="L49" s="387"/>
      <c r="M49" s="154"/>
    </row>
    <row r="50" spans="1:13" s="96" customFormat="1" ht="18" customHeight="1">
      <c r="A50" s="590" t="s">
        <v>97</v>
      </c>
      <c r="B50" s="591"/>
      <c r="C50" s="135"/>
      <c r="D50" s="135"/>
      <c r="E50" s="135"/>
      <c r="F50" s="135"/>
      <c r="G50" s="135"/>
      <c r="H50" s="135"/>
      <c r="I50" s="135"/>
      <c r="J50" s="135"/>
      <c r="K50" s="208"/>
      <c r="L50" s="388"/>
      <c r="M50" s="154"/>
    </row>
    <row r="51" spans="1:13" s="397" customFormat="1" ht="18" customHeight="1">
      <c r="A51" s="123" t="s">
        <v>137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9">
        <f>J51*30</f>
        <v>120</v>
      </c>
      <c r="L51" s="394"/>
      <c r="M51" s="396"/>
    </row>
    <row r="52" spans="1:13" s="397" customFormat="1" ht="18" customHeight="1">
      <c r="A52" s="136" t="s">
        <v>101</v>
      </c>
      <c r="B52" s="102"/>
      <c r="C52" s="592">
        <f>J49+J51</f>
        <v>171</v>
      </c>
      <c r="D52" s="593"/>
      <c r="E52" s="593"/>
      <c r="F52" s="593"/>
      <c r="G52" s="593"/>
      <c r="H52" s="593"/>
      <c r="I52" s="594"/>
      <c r="J52" s="137"/>
      <c r="K52" s="210"/>
      <c r="L52" s="394"/>
      <c r="M52" s="396"/>
    </row>
    <row r="53" spans="1:13" s="96" customFormat="1" ht="18" customHeight="1">
      <c r="A53" s="138" t="s">
        <v>138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f>SUM(C53:G53)</f>
        <v>10</v>
      </c>
      <c r="K53" s="203"/>
      <c r="L53" s="388"/>
      <c r="M53" s="154"/>
    </row>
    <row r="54" spans="1:13" s="96" customFormat="1" ht="18" customHeight="1">
      <c r="A54" s="143" t="s">
        <v>139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2"/>
      <c r="L54" s="388"/>
      <c r="M54" s="154"/>
    </row>
    <row r="55" spans="1:13" s="96" customFormat="1" ht="18" customHeight="1" thickBot="1">
      <c r="A55" s="196" t="s">
        <v>140</v>
      </c>
      <c r="B55" s="148" t="s">
        <v>30</v>
      </c>
      <c r="C55" s="149"/>
      <c r="D55" s="150"/>
      <c r="E55" s="151"/>
      <c r="F55" s="151" t="s">
        <v>65</v>
      </c>
      <c r="G55" s="151" t="s">
        <v>65</v>
      </c>
      <c r="H55" s="152"/>
      <c r="I55" s="152"/>
      <c r="J55" s="153"/>
      <c r="K55" s="211"/>
      <c r="L55" s="395"/>
      <c r="M55" s="154"/>
    </row>
    <row r="56" spans="1:13" s="96" customFormat="1" ht="14.95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404"/>
      <c r="M56" s="154"/>
    </row>
    <row r="57" spans="1:13" s="96" customFormat="1" ht="14.95" customHeight="1">
      <c r="A57" s="595" t="s">
        <v>47</v>
      </c>
      <c r="B57" s="595"/>
      <c r="C57" s="595"/>
      <c r="D57" s="595"/>
      <c r="E57" s="595"/>
      <c r="F57" s="595"/>
      <c r="G57" s="595"/>
      <c r="H57" s="595"/>
      <c r="I57" s="595"/>
      <c r="J57" s="595"/>
      <c r="K57" s="595"/>
      <c r="L57" s="154"/>
      <c r="M57" s="154"/>
    </row>
    <row r="58" spans="1:13" s="96" customFormat="1" ht="14.95" customHeight="1">
      <c r="A58" s="585" t="s">
        <v>67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154"/>
      <c r="M58" s="154"/>
    </row>
    <row r="59" spans="1:13" s="96" customFormat="1" ht="14.95" customHeight="1">
      <c r="A59" s="585" t="s">
        <v>149</v>
      </c>
      <c r="B59" s="585"/>
      <c r="C59" s="585"/>
      <c r="D59" s="585"/>
      <c r="E59" s="585"/>
      <c r="F59" s="585"/>
      <c r="G59" s="585"/>
      <c r="H59" s="585"/>
      <c r="I59" s="585"/>
      <c r="J59" s="585"/>
      <c r="K59" s="585"/>
      <c r="L59" s="154"/>
      <c r="M59" s="154"/>
    </row>
    <row r="60" spans="1:13" ht="14.95" customHeight="1"/>
    <row r="61" spans="1:13" ht="44.15" customHeight="1">
      <c r="A61" s="584" t="s">
        <v>210</v>
      </c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</row>
  </sheetData>
  <mergeCells count="25">
    <mergeCell ref="A1:L1"/>
    <mergeCell ref="A6:K6"/>
    <mergeCell ref="J11:L11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61:L61"/>
    <mergeCell ref="A59:K59"/>
    <mergeCell ref="A29:B29"/>
    <mergeCell ref="A30:B30"/>
    <mergeCell ref="A48:B48"/>
    <mergeCell ref="A49:B49"/>
    <mergeCell ref="A50:B50"/>
    <mergeCell ref="C52:I52"/>
    <mergeCell ref="A57:K57"/>
    <mergeCell ref="A58:K58"/>
  </mergeCells>
  <pageMargins left="0.70866141732283472" right="0.70866141732283472" top="0.55118110236220474" bottom="0.35433070866141736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8" zoomScaleNormal="100" workbookViewId="0">
      <selection activeCell="B36" sqref="B36"/>
    </sheetView>
  </sheetViews>
  <sheetFormatPr defaultColWidth="4" defaultRowHeight="13.6"/>
  <cols>
    <col min="1" max="1" width="4.109375" style="21" customWidth="1"/>
    <col min="2" max="2" width="44.44140625" style="21" customWidth="1"/>
    <col min="3" max="7" width="6.33203125" style="1" customWidth="1"/>
    <col min="8" max="9" width="6.33203125" style="21" customWidth="1"/>
    <col min="10" max="10" width="5.77734375" style="21" customWidth="1"/>
    <col min="11" max="11" width="10.21875" style="21" bestFit="1" customWidth="1"/>
    <col min="12" max="12" width="11" style="21" bestFit="1" customWidth="1"/>
    <col min="13" max="256" width="8" style="21" customWidth="1"/>
    <col min="257" max="16384" width="4" style="21"/>
  </cols>
  <sheetData>
    <row r="1" spans="1:13" ht="18.350000000000001" customHeight="1">
      <c r="A1" s="599" t="s">
        <v>147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23"/>
    </row>
    <row r="2" spans="1:13" ht="15.65">
      <c r="A2" s="271"/>
      <c r="B2" s="272"/>
      <c r="C2" s="7"/>
      <c r="D2" s="6"/>
      <c r="E2" s="6"/>
      <c r="F2" s="6"/>
      <c r="G2" s="6"/>
      <c r="H2" s="6"/>
      <c r="I2" s="6"/>
      <c r="J2" s="6"/>
      <c r="K2" s="23"/>
      <c r="L2" s="23"/>
      <c r="M2" s="23"/>
    </row>
    <row r="3" spans="1:13" ht="15.65">
      <c r="A3" s="273" t="s">
        <v>162</v>
      </c>
      <c r="B3" s="273"/>
      <c r="C3" s="273"/>
      <c r="D3" s="273"/>
      <c r="E3" s="273"/>
      <c r="F3" s="6"/>
      <c r="G3" s="6"/>
      <c r="H3" s="6"/>
      <c r="I3" s="6"/>
      <c r="J3" s="6"/>
      <c r="K3" s="23"/>
      <c r="L3" s="23"/>
      <c r="M3" s="23"/>
    </row>
    <row r="4" spans="1:13" ht="14.95" customHeight="1">
      <c r="A4" s="603" t="s">
        <v>93</v>
      </c>
      <c r="B4" s="603"/>
      <c r="C4" s="603"/>
      <c r="D4" s="603"/>
      <c r="E4" s="603"/>
      <c r="F4" s="603"/>
      <c r="G4" s="603"/>
      <c r="H4" s="603"/>
      <c r="I4" s="603"/>
      <c r="J4" s="603"/>
      <c r="K4" s="23"/>
      <c r="L4" s="23"/>
      <c r="M4" s="23"/>
    </row>
    <row r="5" spans="1:13">
      <c r="A5" s="614" t="s">
        <v>38</v>
      </c>
      <c r="B5" s="614"/>
      <c r="C5" s="7"/>
      <c r="D5" s="614"/>
      <c r="E5" s="614"/>
      <c r="F5" s="614"/>
      <c r="G5" s="614"/>
      <c r="H5" s="614"/>
      <c r="I5" s="614"/>
      <c r="J5" s="614"/>
      <c r="K5" s="23"/>
      <c r="L5" s="23"/>
      <c r="M5" s="23"/>
    </row>
    <row r="6" spans="1:13">
      <c r="A6" s="614" t="s">
        <v>40</v>
      </c>
      <c r="B6" s="614"/>
      <c r="C6" s="614"/>
      <c r="D6" s="614"/>
      <c r="E6" s="614"/>
      <c r="F6" s="614"/>
      <c r="G6" s="614"/>
      <c r="H6" s="614"/>
      <c r="I6" s="614"/>
      <c r="J6" s="614"/>
      <c r="K6" s="23"/>
      <c r="L6" s="23"/>
      <c r="M6" s="23"/>
    </row>
    <row r="7" spans="1:13">
      <c r="A7" s="614" t="s">
        <v>31</v>
      </c>
      <c r="B7" s="614"/>
      <c r="C7" s="9"/>
      <c r="D7" s="27"/>
      <c r="E7" s="27"/>
      <c r="F7" s="27"/>
      <c r="G7" s="32"/>
      <c r="H7" s="27"/>
      <c r="I7" s="27"/>
      <c r="J7" s="27"/>
      <c r="K7" s="23"/>
      <c r="L7" s="23"/>
      <c r="M7" s="23"/>
    </row>
    <row r="8" spans="1:13" ht="14.3">
      <c r="A8" s="10" t="s">
        <v>49</v>
      </c>
      <c r="B8" s="23"/>
      <c r="C8" s="11"/>
      <c r="D8" s="8"/>
      <c r="E8" s="12"/>
      <c r="F8" s="12"/>
      <c r="G8" s="12"/>
      <c r="H8" s="12"/>
      <c r="I8" s="13"/>
      <c r="J8" s="13"/>
      <c r="K8" s="23"/>
      <c r="L8" s="23"/>
      <c r="M8" s="23"/>
    </row>
    <row r="9" spans="1:13" ht="14.3">
      <c r="A9" s="14" t="s">
        <v>71</v>
      </c>
      <c r="B9" s="15"/>
      <c r="C9" s="11"/>
      <c r="D9" s="12"/>
      <c r="E9" s="12"/>
      <c r="F9" s="12"/>
      <c r="G9" s="12"/>
      <c r="H9" s="12"/>
      <c r="I9" s="13"/>
      <c r="J9" s="13"/>
      <c r="K9" s="23"/>
      <c r="L9" s="23"/>
      <c r="M9" s="23"/>
    </row>
    <row r="10" spans="1:13" ht="14.95" thickBot="1">
      <c r="A10" s="14"/>
      <c r="B10" s="15"/>
      <c r="C10" s="11"/>
      <c r="D10" s="12"/>
      <c r="E10" s="12"/>
      <c r="F10" s="12"/>
      <c r="G10" s="12"/>
      <c r="H10" s="12"/>
      <c r="I10" s="13"/>
      <c r="J10" s="227"/>
      <c r="K10" s="212"/>
      <c r="L10" s="212"/>
      <c r="M10" s="23"/>
    </row>
    <row r="11" spans="1:13" ht="23.1" customHeight="1">
      <c r="A11" s="607" t="s">
        <v>106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629" t="s">
        <v>142</v>
      </c>
      <c r="K11" s="630"/>
      <c r="L11" s="631"/>
      <c r="M11" s="23"/>
    </row>
    <row r="12" spans="1:13" ht="14.95" thickBot="1">
      <c r="A12" s="608"/>
      <c r="B12" s="610"/>
      <c r="C12" s="169" t="s">
        <v>3</v>
      </c>
      <c r="D12" s="170" t="s">
        <v>4</v>
      </c>
      <c r="E12" s="170" t="s">
        <v>5</v>
      </c>
      <c r="F12" s="170" t="s">
        <v>27</v>
      </c>
      <c r="G12" s="170" t="s">
        <v>39</v>
      </c>
      <c r="H12" s="612" t="s">
        <v>99</v>
      </c>
      <c r="I12" s="612"/>
      <c r="J12" s="168" t="s">
        <v>63</v>
      </c>
      <c r="K12" s="201" t="s">
        <v>50</v>
      </c>
      <c r="L12" s="232" t="s">
        <v>159</v>
      </c>
      <c r="M12" s="23"/>
    </row>
    <row r="13" spans="1:13" ht="18" customHeight="1" thickTop="1">
      <c r="A13" s="166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229"/>
      <c r="M13" s="23"/>
    </row>
    <row r="14" spans="1:13" ht="18" customHeight="1">
      <c r="A14" s="114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222"/>
      <c r="M14" s="23"/>
    </row>
    <row r="15" spans="1:13" ht="18" customHeight="1">
      <c r="A15" s="106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222"/>
      <c r="M15" s="23"/>
    </row>
    <row r="16" spans="1:13" ht="18" customHeight="1">
      <c r="A16" s="114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222"/>
      <c r="M16" s="23"/>
    </row>
    <row r="17" spans="1:13" ht="18" customHeight="1">
      <c r="A17" s="106" t="s">
        <v>111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3">
        <f t="shared" si="1"/>
        <v>240</v>
      </c>
      <c r="L17" s="222"/>
      <c r="M17" s="23"/>
    </row>
    <row r="18" spans="1:13" ht="18" customHeight="1">
      <c r="A18" s="114" t="s">
        <v>112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3">
        <f t="shared" si="1"/>
        <v>60</v>
      </c>
      <c r="L18" s="222"/>
      <c r="M18" s="23"/>
    </row>
    <row r="19" spans="1:13" ht="18" customHeight="1">
      <c r="A19" s="106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222"/>
      <c r="M19" s="23"/>
    </row>
    <row r="20" spans="1:13" ht="18" customHeight="1">
      <c r="A20" s="114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222"/>
      <c r="M20" s="23"/>
    </row>
    <row r="21" spans="1:13" ht="18" customHeight="1">
      <c r="A21" s="106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222"/>
      <c r="M21" s="23"/>
    </row>
    <row r="22" spans="1:13" ht="18" customHeight="1">
      <c r="A22" s="114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222"/>
      <c r="M22" s="23"/>
    </row>
    <row r="23" spans="1:13" ht="18" customHeight="1">
      <c r="A23" s="106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222"/>
      <c r="M23" s="23"/>
    </row>
    <row r="24" spans="1:13" ht="18" customHeight="1">
      <c r="A24" s="114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222"/>
      <c r="M24" s="23"/>
    </row>
    <row r="25" spans="1:13" ht="18" customHeight="1">
      <c r="A25" s="106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222"/>
      <c r="M25" s="23"/>
    </row>
    <row r="26" spans="1:13" ht="18" customHeight="1">
      <c r="A26" s="114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222"/>
      <c r="M26" s="23"/>
    </row>
    <row r="27" spans="1:13" ht="18" customHeight="1">
      <c r="A27" s="106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222"/>
      <c r="M27" s="23"/>
    </row>
    <row r="28" spans="1:13" ht="18" customHeight="1">
      <c r="A28" s="114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222"/>
      <c r="M28" s="23"/>
    </row>
    <row r="29" spans="1:13" ht="30.6" customHeight="1">
      <c r="A29" s="621" t="s">
        <v>44</v>
      </c>
      <c r="B29" s="622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4">
        <f>SUM(K13:K28)</f>
        <v>3090</v>
      </c>
      <c r="L29" s="222"/>
      <c r="M29" s="23"/>
    </row>
    <row r="30" spans="1:13" ht="18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222"/>
      <c r="M30" s="23"/>
    </row>
    <row r="31" spans="1:13" ht="18" customHeight="1">
      <c r="A31" s="114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222"/>
      <c r="M31" s="23"/>
    </row>
    <row r="32" spans="1:13" s="71" customFormat="1" ht="18" customHeight="1">
      <c r="A32" s="123" t="s">
        <v>124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223"/>
      <c r="M32" s="97"/>
    </row>
    <row r="33" spans="1:13" ht="18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23"/>
    </row>
    <row r="34" spans="1:13" ht="18" customHeight="1">
      <c r="A34" s="219" t="s">
        <v>49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1"/>
      <c r="M34" s="23"/>
    </row>
    <row r="35" spans="1:13" ht="18" customHeight="1">
      <c r="A35" s="114" t="s">
        <v>125</v>
      </c>
      <c r="B35" s="127" t="s">
        <v>208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3">
        <f>J35*30</f>
        <v>30</v>
      </c>
      <c r="L35" s="243"/>
      <c r="M35" s="23"/>
    </row>
    <row r="36" spans="1:13" ht="18" customHeight="1">
      <c r="A36" s="114" t="s">
        <v>126</v>
      </c>
      <c r="B36" s="127" t="s">
        <v>70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0" si="3">SUM(C36:G36)</f>
        <v>2</v>
      </c>
      <c r="K36" s="203">
        <f t="shared" ref="K36:K40" si="4">J36*30</f>
        <v>60</v>
      </c>
      <c r="L36" s="245">
        <v>30</v>
      </c>
      <c r="M36" s="23"/>
    </row>
    <row r="37" spans="1:13" ht="18" customHeight="1">
      <c r="A37" s="114" t="s">
        <v>127</v>
      </c>
      <c r="B37" s="127" t="s">
        <v>60</v>
      </c>
      <c r="C37" s="109">
        <v>2</v>
      </c>
      <c r="D37" s="109">
        <v>2</v>
      </c>
      <c r="E37" s="110"/>
      <c r="F37" s="110"/>
      <c r="G37" s="111"/>
      <c r="H37" s="112"/>
      <c r="I37" s="112"/>
      <c r="J37" s="129">
        <f t="shared" si="3"/>
        <v>4</v>
      </c>
      <c r="K37" s="203">
        <f t="shared" si="4"/>
        <v>120</v>
      </c>
      <c r="L37" s="245">
        <v>70</v>
      </c>
      <c r="M37" s="23"/>
    </row>
    <row r="38" spans="1:13" ht="18" customHeight="1">
      <c r="A38" s="114" t="s">
        <v>128</v>
      </c>
      <c r="B38" s="127" t="s">
        <v>58</v>
      </c>
      <c r="C38" s="109">
        <v>3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8</v>
      </c>
      <c r="K38" s="203">
        <f t="shared" si="4"/>
        <v>240</v>
      </c>
      <c r="L38" s="245">
        <v>130</v>
      </c>
      <c r="M38" s="23"/>
    </row>
    <row r="39" spans="1:13" ht="18" customHeight="1">
      <c r="A39" s="114" t="s">
        <v>129</v>
      </c>
      <c r="B39" s="127" t="s">
        <v>59</v>
      </c>
      <c r="C39" s="109">
        <v>4</v>
      </c>
      <c r="D39" s="109">
        <v>3</v>
      </c>
      <c r="E39" s="110">
        <v>2</v>
      </c>
      <c r="F39" s="110"/>
      <c r="G39" s="111"/>
      <c r="H39" s="112"/>
      <c r="I39" s="112"/>
      <c r="J39" s="129">
        <f t="shared" si="3"/>
        <v>9</v>
      </c>
      <c r="K39" s="203">
        <f t="shared" si="4"/>
        <v>270</v>
      </c>
      <c r="L39" s="245">
        <v>170</v>
      </c>
      <c r="M39" s="23"/>
    </row>
    <row r="40" spans="1:13" ht="18" customHeight="1">
      <c r="A40" s="114" t="s">
        <v>130</v>
      </c>
      <c r="B40" s="127" t="s">
        <v>209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3">
        <f t="shared" si="4"/>
        <v>60</v>
      </c>
      <c r="L40" s="243"/>
      <c r="M40" s="23"/>
    </row>
    <row r="41" spans="1:13" ht="18" customHeight="1">
      <c r="A41" s="213" t="s">
        <v>71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5"/>
      <c r="M41" s="23"/>
    </row>
    <row r="42" spans="1:13" ht="18" customHeight="1">
      <c r="A42" s="114" t="s">
        <v>131</v>
      </c>
      <c r="B42" s="127" t="s">
        <v>72</v>
      </c>
      <c r="C42" s="101"/>
      <c r="D42" s="109">
        <v>2</v>
      </c>
      <c r="E42" s="110">
        <v>2</v>
      </c>
      <c r="F42" s="110"/>
      <c r="G42" s="111"/>
      <c r="H42" s="112"/>
      <c r="I42" s="112"/>
      <c r="J42" s="130">
        <f>SUM(C42:G42)</f>
        <v>4</v>
      </c>
      <c r="K42" s="205">
        <f>J42*30</f>
        <v>120</v>
      </c>
      <c r="L42" s="245">
        <v>60</v>
      </c>
      <c r="M42" s="23"/>
    </row>
    <row r="43" spans="1:13" ht="18" customHeight="1">
      <c r="A43" s="114" t="s">
        <v>132</v>
      </c>
      <c r="B43" s="127" t="s">
        <v>73</v>
      </c>
      <c r="C43" s="101"/>
      <c r="D43" s="109">
        <v>3</v>
      </c>
      <c r="E43" s="110">
        <v>2</v>
      </c>
      <c r="F43" s="110">
        <v>2</v>
      </c>
      <c r="G43" s="111"/>
      <c r="H43" s="112"/>
      <c r="I43" s="112"/>
      <c r="J43" s="130">
        <f t="shared" ref="J43:J47" si="5">SUM(C43:G43)</f>
        <v>7</v>
      </c>
      <c r="K43" s="205">
        <f t="shared" ref="K43:K47" si="6">J43*30</f>
        <v>210</v>
      </c>
      <c r="L43" s="245">
        <v>120</v>
      </c>
      <c r="M43" s="23"/>
    </row>
    <row r="44" spans="1:13" ht="18" customHeight="1">
      <c r="A44" s="114" t="s">
        <v>133</v>
      </c>
      <c r="B44" s="127" t="s">
        <v>74</v>
      </c>
      <c r="C44" s="101"/>
      <c r="D44" s="109"/>
      <c r="E44" s="110">
        <v>2</v>
      </c>
      <c r="F44" s="110">
        <v>2</v>
      </c>
      <c r="G44" s="111">
        <v>1</v>
      </c>
      <c r="H44" s="112">
        <v>2</v>
      </c>
      <c r="I44" s="112"/>
      <c r="J44" s="130">
        <f t="shared" si="5"/>
        <v>5</v>
      </c>
      <c r="K44" s="205">
        <f t="shared" si="6"/>
        <v>150</v>
      </c>
      <c r="L44" s="245">
        <v>80</v>
      </c>
      <c r="M44" s="23"/>
    </row>
    <row r="45" spans="1:13" ht="18" customHeight="1">
      <c r="A45" s="114" t="s">
        <v>134</v>
      </c>
      <c r="B45" s="127" t="s">
        <v>75</v>
      </c>
      <c r="C45" s="101"/>
      <c r="D45" s="109"/>
      <c r="E45" s="110"/>
      <c r="F45" s="110">
        <v>4</v>
      </c>
      <c r="G45" s="111">
        <v>2</v>
      </c>
      <c r="H45" s="112">
        <v>4</v>
      </c>
      <c r="I45" s="112"/>
      <c r="J45" s="130">
        <f t="shared" si="5"/>
        <v>6</v>
      </c>
      <c r="K45" s="205">
        <f t="shared" si="6"/>
        <v>180</v>
      </c>
      <c r="L45" s="246">
        <v>120</v>
      </c>
      <c r="M45" s="23"/>
    </row>
    <row r="46" spans="1:13" ht="18" customHeight="1">
      <c r="A46" s="114" t="s">
        <v>135</v>
      </c>
      <c r="B46" s="127" t="s">
        <v>160</v>
      </c>
      <c r="C46" s="101"/>
      <c r="D46" s="109"/>
      <c r="E46" s="110"/>
      <c r="F46" s="110">
        <v>4</v>
      </c>
      <c r="G46" s="111">
        <v>2</v>
      </c>
      <c r="H46" s="112">
        <v>4</v>
      </c>
      <c r="I46" s="112"/>
      <c r="J46" s="130">
        <f t="shared" si="5"/>
        <v>6</v>
      </c>
      <c r="K46" s="205">
        <f t="shared" si="6"/>
        <v>180</v>
      </c>
      <c r="L46" s="246">
        <v>120</v>
      </c>
      <c r="M46" s="23"/>
    </row>
    <row r="47" spans="1:13" ht="18" customHeight="1">
      <c r="A47" s="114" t="s">
        <v>136</v>
      </c>
      <c r="B47" s="127" t="s">
        <v>76</v>
      </c>
      <c r="C47" s="101"/>
      <c r="D47" s="109"/>
      <c r="E47" s="110"/>
      <c r="F47" s="110"/>
      <c r="G47" s="111">
        <v>2</v>
      </c>
      <c r="H47" s="112">
        <v>4</v>
      </c>
      <c r="I47" s="112"/>
      <c r="J47" s="130">
        <f t="shared" si="5"/>
        <v>2</v>
      </c>
      <c r="K47" s="205">
        <f t="shared" si="6"/>
        <v>60</v>
      </c>
      <c r="L47" s="246">
        <v>30</v>
      </c>
      <c r="M47" s="23"/>
    </row>
    <row r="48" spans="1:13" ht="18" customHeight="1">
      <c r="A48" s="623" t="s">
        <v>35</v>
      </c>
      <c r="B48" s="624"/>
      <c r="C48" s="131">
        <f t="shared" ref="C48:E48" si="7">SUM(C35:C40,C42:C47)</f>
        <v>11</v>
      </c>
      <c r="D48" s="131">
        <f t="shared" si="7"/>
        <v>13</v>
      </c>
      <c r="E48" s="131">
        <f t="shared" si="7"/>
        <v>12</v>
      </c>
      <c r="F48" s="131">
        <f>SUM(F35:F40,F42:F47)</f>
        <v>13</v>
      </c>
      <c r="G48" s="131">
        <f>SUM(G35:G40,G42:G47)</f>
        <v>7</v>
      </c>
      <c r="H48" s="132"/>
      <c r="I48" s="132"/>
      <c r="J48" s="133">
        <f>SUM(J35:J40,J42:J47)</f>
        <v>56</v>
      </c>
      <c r="K48" s="206" t="s">
        <v>100</v>
      </c>
      <c r="L48" s="247">
        <f>SUM(L36:L39,L42:L47)</f>
        <v>930</v>
      </c>
      <c r="M48" s="5"/>
    </row>
    <row r="49" spans="1:13" ht="18" customHeight="1">
      <c r="A49" s="623" t="s">
        <v>77</v>
      </c>
      <c r="B49" s="624"/>
      <c r="C49" s="131">
        <f>SUM(C29,C31:C32,C48)</f>
        <v>34</v>
      </c>
      <c r="D49" s="131">
        <f>SUM(D29,D31:D32,D48)</f>
        <v>35</v>
      </c>
      <c r="E49" s="131">
        <f>SUM(E29,E31:E32,E48)</f>
        <v>36</v>
      </c>
      <c r="F49" s="131">
        <f>SUM(F29,F31:F32,F48)</f>
        <v>35</v>
      </c>
      <c r="G49" s="131">
        <f>SUM(G29,G31:G32,G48)</f>
        <v>27</v>
      </c>
      <c r="H49" s="132"/>
      <c r="I49" s="132"/>
      <c r="J49" s="134">
        <f>SUM(C49:G49)</f>
        <v>167</v>
      </c>
      <c r="K49" s="207">
        <f>J49*30</f>
        <v>5010</v>
      </c>
      <c r="L49" s="224"/>
      <c r="M49" s="23"/>
    </row>
    <row r="50" spans="1:13" ht="18" customHeight="1">
      <c r="A50" s="590" t="s">
        <v>97</v>
      </c>
      <c r="B50" s="591"/>
      <c r="C50" s="135"/>
      <c r="D50" s="135"/>
      <c r="E50" s="135"/>
      <c r="F50" s="135"/>
      <c r="G50" s="135"/>
      <c r="H50" s="135"/>
      <c r="I50" s="135"/>
      <c r="J50" s="135"/>
      <c r="K50" s="208"/>
      <c r="L50" s="222"/>
      <c r="M50" s="23"/>
    </row>
    <row r="51" spans="1:13" s="71" customFormat="1" ht="18" customHeight="1">
      <c r="A51" s="123" t="s">
        <v>137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9">
        <f>J51*30</f>
        <v>120</v>
      </c>
      <c r="L51" s="225"/>
      <c r="M51" s="97"/>
    </row>
    <row r="52" spans="1:13" s="71" customFormat="1" ht="18" customHeight="1">
      <c r="A52" s="136" t="s">
        <v>101</v>
      </c>
      <c r="B52" s="102"/>
      <c r="C52" s="592">
        <f>J49+J51</f>
        <v>171</v>
      </c>
      <c r="D52" s="593"/>
      <c r="E52" s="593"/>
      <c r="F52" s="593"/>
      <c r="G52" s="593"/>
      <c r="H52" s="593"/>
      <c r="I52" s="594"/>
      <c r="J52" s="137"/>
      <c r="K52" s="210"/>
      <c r="L52" s="225"/>
      <c r="M52" s="97"/>
    </row>
    <row r="53" spans="1:13" ht="18" customHeight="1">
      <c r="A53" s="138" t="s">
        <v>138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v>10</v>
      </c>
      <c r="K53" s="203"/>
      <c r="L53" s="222"/>
      <c r="M53" s="23"/>
    </row>
    <row r="54" spans="1:13" ht="18" customHeight="1">
      <c r="A54" s="143" t="s">
        <v>139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2"/>
      <c r="L54" s="222"/>
      <c r="M54" s="23"/>
    </row>
    <row r="55" spans="1:13" ht="18" customHeight="1" thickBot="1">
      <c r="A55" s="147" t="s">
        <v>140</v>
      </c>
      <c r="B55" s="148" t="s">
        <v>30</v>
      </c>
      <c r="C55" s="149"/>
      <c r="D55" s="150"/>
      <c r="E55" s="151"/>
      <c r="F55" s="151" t="s">
        <v>65</v>
      </c>
      <c r="G55" s="151" t="s">
        <v>65</v>
      </c>
      <c r="H55" s="152"/>
      <c r="I55" s="152"/>
      <c r="J55" s="153"/>
      <c r="K55" s="211"/>
      <c r="L55" s="226"/>
      <c r="M55" s="23"/>
    </row>
    <row r="56" spans="1:13" ht="18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28"/>
      <c r="M56" s="23"/>
    </row>
    <row r="57" spans="1:13" ht="18" customHeight="1">
      <c r="A57" s="595" t="s">
        <v>47</v>
      </c>
      <c r="B57" s="595"/>
      <c r="C57" s="595"/>
      <c r="D57" s="595"/>
      <c r="E57" s="595"/>
      <c r="F57" s="595"/>
      <c r="G57" s="595"/>
      <c r="H57" s="595"/>
      <c r="I57" s="595"/>
      <c r="J57" s="595"/>
      <c r="K57" s="595"/>
      <c r="L57" s="23"/>
      <c r="M57" s="23"/>
    </row>
    <row r="58" spans="1:13" ht="18" customHeight="1">
      <c r="A58" s="159" t="s">
        <v>102</v>
      </c>
      <c r="B58" s="154"/>
      <c r="C58" s="154"/>
      <c r="D58" s="154"/>
      <c r="E58" s="154"/>
      <c r="F58" s="157"/>
      <c r="G58" s="157"/>
      <c r="H58" s="157"/>
      <c r="I58" s="157"/>
      <c r="J58" s="157"/>
      <c r="K58" s="154"/>
      <c r="L58" s="23"/>
      <c r="M58" s="23"/>
    </row>
    <row r="59" spans="1:13" ht="18" customHeight="1">
      <c r="A59" s="159" t="s">
        <v>103</v>
      </c>
      <c r="B59" s="154"/>
      <c r="C59" s="154"/>
      <c r="D59" s="154"/>
      <c r="E59" s="154"/>
      <c r="F59" s="157"/>
      <c r="G59" s="157"/>
      <c r="H59" s="157"/>
      <c r="I59" s="157"/>
      <c r="J59" s="157"/>
      <c r="K59" s="154"/>
      <c r="L59" s="23"/>
      <c r="M59" s="23"/>
    </row>
    <row r="61" spans="1:13" ht="44.85" customHeight="1">
      <c r="A61" s="584" t="s">
        <v>205</v>
      </c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</row>
  </sheetData>
  <mergeCells count="19">
    <mergeCell ref="A1:L1"/>
    <mergeCell ref="A11:A12"/>
    <mergeCell ref="B11:B12"/>
    <mergeCell ref="C11:I11"/>
    <mergeCell ref="H12:I12"/>
    <mergeCell ref="J11:L11"/>
    <mergeCell ref="A5:B5"/>
    <mergeCell ref="D5:J5"/>
    <mergeCell ref="A6:J6"/>
    <mergeCell ref="A7:B7"/>
    <mergeCell ref="A4:J4"/>
    <mergeCell ref="A61:L61"/>
    <mergeCell ref="A29:B29"/>
    <mergeCell ref="A49:B49"/>
    <mergeCell ref="A57:K57"/>
    <mergeCell ref="A30:B30"/>
    <mergeCell ref="A48:B48"/>
    <mergeCell ref="A50:B50"/>
    <mergeCell ref="C52:I52"/>
  </mergeCells>
  <pageMargins left="0.70866141732283472" right="0.70866141732283472" top="0.55118110236220474" bottom="0.35433070866141736" header="0.31496062992125984" footer="0.31496062992125984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31" zoomScaleNormal="100" workbookViewId="0">
      <selection activeCell="E40" sqref="E40"/>
    </sheetView>
  </sheetViews>
  <sheetFormatPr defaultColWidth="4" defaultRowHeight="13.6"/>
  <cols>
    <col min="1" max="1" width="3.21875" style="21" customWidth="1"/>
    <col min="2" max="2" width="42.109375" style="21" customWidth="1"/>
    <col min="3" max="7" width="6.33203125" style="1" customWidth="1"/>
    <col min="8" max="9" width="6.33203125" style="21" customWidth="1"/>
    <col min="10" max="10" width="7.88671875" style="21" customWidth="1"/>
    <col min="11" max="11" width="10" style="21" customWidth="1"/>
    <col min="12" max="12" width="11" style="21" bestFit="1" customWidth="1"/>
    <col min="13" max="13" width="6.6640625" style="21" bestFit="1" customWidth="1"/>
    <col min="14" max="256" width="8" style="21" customWidth="1"/>
    <col min="257" max="16384" width="4" style="21"/>
  </cols>
  <sheetData>
    <row r="1" spans="1:13" ht="19.05">
      <c r="A1" s="599" t="s">
        <v>238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258"/>
    </row>
    <row r="2" spans="1:13" ht="14.3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154"/>
      <c r="M2" s="23"/>
    </row>
    <row r="3" spans="1:13" ht="15.65">
      <c r="A3" s="632" t="s">
        <v>156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154"/>
      <c r="M3" s="23"/>
    </row>
    <row r="4" spans="1:13" ht="14.95" customHeight="1">
      <c r="A4" s="603" t="s">
        <v>157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154"/>
      <c r="M4" s="23"/>
    </row>
    <row r="5" spans="1:13" ht="13.6" customHeight="1">
      <c r="A5" s="600" t="s">
        <v>38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154"/>
      <c r="M5" s="23"/>
    </row>
    <row r="6" spans="1:13" ht="13.6" customHeight="1">
      <c r="A6" s="600" t="s">
        <v>40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154"/>
      <c r="M6" s="23"/>
    </row>
    <row r="7" spans="1:13" ht="13.6" customHeight="1">
      <c r="A7" s="600" t="s">
        <v>31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154"/>
      <c r="M7" s="23"/>
    </row>
    <row r="8" spans="1:13" ht="14.3">
      <c r="A8" s="604" t="s">
        <v>46</v>
      </c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154"/>
      <c r="M8" s="23"/>
    </row>
    <row r="9" spans="1:13" ht="14.3">
      <c r="A9" s="605" t="s">
        <v>45</v>
      </c>
      <c r="B9" s="605"/>
      <c r="C9" s="605"/>
      <c r="D9" s="605"/>
      <c r="E9" s="605"/>
      <c r="F9" s="605"/>
      <c r="G9" s="605"/>
      <c r="H9" s="605"/>
      <c r="I9" s="605"/>
      <c r="J9" s="605"/>
      <c r="K9" s="605"/>
      <c r="L9" s="154"/>
      <c r="M9" s="23"/>
    </row>
    <row r="10" spans="1:13" ht="14.95" thickBot="1">
      <c r="A10" s="606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386"/>
      <c r="M10" s="23"/>
    </row>
    <row r="11" spans="1:13" ht="25.85" customHeight="1">
      <c r="A11" s="607" t="s">
        <v>161</v>
      </c>
      <c r="B11" s="609" t="s">
        <v>68</v>
      </c>
      <c r="C11" s="611" t="s">
        <v>2</v>
      </c>
      <c r="D11" s="611"/>
      <c r="E11" s="611"/>
      <c r="F11" s="611"/>
      <c r="G11" s="611"/>
      <c r="H11" s="611"/>
      <c r="I11" s="611"/>
      <c r="J11" s="596" t="s">
        <v>142</v>
      </c>
      <c r="K11" s="597"/>
      <c r="L11" s="598"/>
      <c r="M11" s="23"/>
    </row>
    <row r="12" spans="1:13" ht="14.95" thickBot="1">
      <c r="A12" s="608"/>
      <c r="B12" s="610"/>
      <c r="C12" s="474" t="s">
        <v>3</v>
      </c>
      <c r="D12" s="475" t="s">
        <v>4</v>
      </c>
      <c r="E12" s="475" t="s">
        <v>5</v>
      </c>
      <c r="F12" s="475" t="s">
        <v>27</v>
      </c>
      <c r="G12" s="475" t="s">
        <v>39</v>
      </c>
      <c r="H12" s="612" t="s">
        <v>99</v>
      </c>
      <c r="I12" s="612"/>
      <c r="J12" s="168" t="s">
        <v>63</v>
      </c>
      <c r="K12" s="241" t="s">
        <v>50</v>
      </c>
      <c r="L12" s="240" t="s">
        <v>159</v>
      </c>
      <c r="M12" s="23"/>
    </row>
    <row r="13" spans="1:13" ht="18" customHeight="1" thickTop="1">
      <c r="A13" s="166" t="s">
        <v>107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2">
        <f>J13*30</f>
        <v>480</v>
      </c>
      <c r="L13" s="387"/>
      <c r="M13" s="23"/>
    </row>
    <row r="14" spans="1:13" ht="18" customHeight="1">
      <c r="A14" s="114" t="s">
        <v>108</v>
      </c>
      <c r="B14" s="107" t="s">
        <v>104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3">
        <f t="shared" ref="K14:K28" si="1">J14*30</f>
        <v>360</v>
      </c>
      <c r="L14" s="388"/>
      <c r="M14" s="23"/>
    </row>
    <row r="15" spans="1:13" ht="18" customHeight="1">
      <c r="A15" s="106" t="s">
        <v>109</v>
      </c>
      <c r="B15" s="115" t="s">
        <v>105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3">
        <f t="shared" si="1"/>
        <v>240</v>
      </c>
      <c r="L15" s="388"/>
      <c r="M15" s="23"/>
    </row>
    <row r="16" spans="1:13" ht="18" customHeight="1">
      <c r="A16" s="114" t="s">
        <v>110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3">
        <f t="shared" si="1"/>
        <v>30</v>
      </c>
      <c r="L16" s="388"/>
      <c r="M16" s="23"/>
    </row>
    <row r="17" spans="1:14" ht="18" customHeight="1">
      <c r="A17" s="106" t="s">
        <v>111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3">
        <f t="shared" si="1"/>
        <v>240</v>
      </c>
      <c r="L17" s="388"/>
      <c r="M17" s="23"/>
    </row>
    <row r="18" spans="1:14" ht="18" customHeight="1">
      <c r="A18" s="114" t="s">
        <v>112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3">
        <f t="shared" si="1"/>
        <v>60</v>
      </c>
      <c r="L18" s="388"/>
      <c r="M18" s="23"/>
    </row>
    <row r="19" spans="1:14" ht="18" customHeight="1">
      <c r="A19" s="106" t="s">
        <v>113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3">
        <f t="shared" si="1"/>
        <v>60</v>
      </c>
      <c r="L19" s="388"/>
      <c r="M19" s="23"/>
    </row>
    <row r="20" spans="1:14" ht="18" customHeight="1">
      <c r="A20" s="114" t="s">
        <v>114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3">
        <f t="shared" si="1"/>
        <v>120</v>
      </c>
      <c r="L20" s="388"/>
      <c r="M20" s="23"/>
    </row>
    <row r="21" spans="1:14" ht="18" customHeight="1">
      <c r="A21" s="106" t="s">
        <v>115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3">
        <f t="shared" si="1"/>
        <v>120</v>
      </c>
      <c r="L21" s="388"/>
      <c r="M21" s="23"/>
    </row>
    <row r="22" spans="1:14" ht="18" customHeight="1">
      <c r="A22" s="114" t="s">
        <v>116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3">
        <f t="shared" si="1"/>
        <v>120</v>
      </c>
      <c r="L22" s="388"/>
      <c r="M22" s="23"/>
    </row>
    <row r="23" spans="1:14" ht="18" customHeight="1">
      <c r="A23" s="106" t="s">
        <v>117</v>
      </c>
      <c r="B23" s="107" t="s">
        <v>69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3">
        <f t="shared" si="1"/>
        <v>120</v>
      </c>
      <c r="L23" s="388"/>
      <c r="M23" s="23"/>
    </row>
    <row r="24" spans="1:14" ht="18" customHeight="1">
      <c r="A24" s="114" t="s">
        <v>118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3">
        <f t="shared" si="1"/>
        <v>420</v>
      </c>
      <c r="L24" s="388"/>
      <c r="M24" s="23"/>
    </row>
    <row r="25" spans="1:14" ht="18" customHeight="1">
      <c r="A25" s="106" t="s">
        <v>119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3">
        <f t="shared" si="1"/>
        <v>90</v>
      </c>
      <c r="L25" s="388"/>
      <c r="M25" s="23"/>
    </row>
    <row r="26" spans="1:14" ht="18" customHeight="1">
      <c r="A26" s="114" t="s">
        <v>120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3">
        <f t="shared" si="1"/>
        <v>450</v>
      </c>
      <c r="L26" s="388"/>
      <c r="M26" s="23"/>
    </row>
    <row r="27" spans="1:14" ht="18" customHeight="1">
      <c r="A27" s="106" t="s">
        <v>121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3">
        <f t="shared" si="1"/>
        <v>30</v>
      </c>
      <c r="L27" s="388"/>
      <c r="M27" s="23"/>
    </row>
    <row r="28" spans="1:14" ht="18" customHeight="1">
      <c r="A28" s="114" t="s">
        <v>122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3">
        <f t="shared" si="1"/>
        <v>150</v>
      </c>
      <c r="L28" s="388"/>
      <c r="M28" s="23"/>
    </row>
    <row r="29" spans="1:14" ht="27.85" customHeight="1">
      <c r="A29" s="586" t="s">
        <v>44</v>
      </c>
      <c r="B29" s="586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4">
        <f>SUM(K13:K28)</f>
        <v>3090</v>
      </c>
      <c r="L29" s="388"/>
      <c r="M29" s="23"/>
    </row>
    <row r="30" spans="1:14" ht="18" customHeight="1">
      <c r="A30" s="587" t="s">
        <v>98</v>
      </c>
      <c r="B30" s="587"/>
      <c r="C30" s="108"/>
      <c r="D30" s="109"/>
      <c r="E30" s="110"/>
      <c r="F30" s="110"/>
      <c r="G30" s="111"/>
      <c r="H30" s="112"/>
      <c r="I30" s="112"/>
      <c r="J30" s="113"/>
      <c r="K30" s="203"/>
      <c r="L30" s="388"/>
      <c r="M30" s="97"/>
      <c r="N30" s="71"/>
    </row>
    <row r="31" spans="1:14" ht="18" customHeight="1">
      <c r="A31" s="114" t="s">
        <v>123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3">
        <f>J31*30</f>
        <v>180</v>
      </c>
      <c r="L31" s="388"/>
      <c r="M31" s="97"/>
      <c r="N31" s="71"/>
    </row>
    <row r="32" spans="1:14" s="71" customFormat="1" ht="18" customHeight="1">
      <c r="A32" s="123" t="s">
        <v>124</v>
      </c>
      <c r="B32" s="100" t="s">
        <v>62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3">
        <f>J32*30</f>
        <v>60</v>
      </c>
      <c r="L32" s="389"/>
      <c r="M32" s="97"/>
    </row>
    <row r="33" spans="1:14" ht="18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97"/>
      <c r="N33" s="71"/>
    </row>
    <row r="34" spans="1:14" ht="18" customHeight="1">
      <c r="A34" s="216" t="s">
        <v>80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256"/>
      <c r="N34" s="71"/>
    </row>
    <row r="35" spans="1:14" ht="18" customHeight="1">
      <c r="A35" s="114" t="s">
        <v>125</v>
      </c>
      <c r="B35" s="127" t="s">
        <v>212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3">
        <f>J35*30</f>
        <v>30</v>
      </c>
      <c r="L35" s="478"/>
      <c r="M35" s="199"/>
      <c r="N35" s="71"/>
    </row>
    <row r="36" spans="1:14" ht="18" customHeight="1">
      <c r="A36" s="114" t="s">
        <v>126</v>
      </c>
      <c r="B36" s="479" t="s">
        <v>213</v>
      </c>
      <c r="C36" s="109">
        <v>5</v>
      </c>
      <c r="D36" s="109"/>
      <c r="E36" s="110"/>
      <c r="F36" s="110"/>
      <c r="G36" s="111"/>
      <c r="H36" s="112"/>
      <c r="I36" s="112"/>
      <c r="J36" s="129">
        <f t="shared" ref="J36:J40" si="3">SUM(C36:G36)</f>
        <v>5</v>
      </c>
      <c r="K36" s="203">
        <f t="shared" ref="K36:K40" si="4">J36*30</f>
        <v>150</v>
      </c>
      <c r="L36" s="401"/>
      <c r="M36" s="199"/>
      <c r="N36" s="71"/>
    </row>
    <row r="37" spans="1:14" ht="18" customHeight="1">
      <c r="A37" s="114" t="s">
        <v>127</v>
      </c>
      <c r="B37" s="479" t="s">
        <v>214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3">
        <f t="shared" si="4"/>
        <v>120</v>
      </c>
      <c r="L37" s="401"/>
      <c r="M37" s="199"/>
      <c r="N37" s="71"/>
    </row>
    <row r="38" spans="1:14" ht="18" customHeight="1">
      <c r="A38" s="114" t="s">
        <v>128</v>
      </c>
      <c r="B38" s="480" t="s">
        <v>215</v>
      </c>
      <c r="C38" s="109"/>
      <c r="D38" s="109"/>
      <c r="E38" s="110"/>
      <c r="F38" s="110">
        <v>4</v>
      </c>
      <c r="G38" s="111">
        <v>4</v>
      </c>
      <c r="H38" s="112">
        <v>8</v>
      </c>
      <c r="I38" s="112"/>
      <c r="J38" s="129">
        <f t="shared" si="3"/>
        <v>8</v>
      </c>
      <c r="K38" s="203">
        <f t="shared" si="4"/>
        <v>240</v>
      </c>
      <c r="L38" s="401"/>
      <c r="M38" s="199"/>
      <c r="N38" s="71"/>
    </row>
    <row r="39" spans="1:14" ht="18" customHeight="1">
      <c r="A39" s="114" t="s">
        <v>129</v>
      </c>
      <c r="B39" s="480" t="s">
        <v>216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3">
        <f t="shared" si="4"/>
        <v>150</v>
      </c>
      <c r="L39" s="401"/>
      <c r="M39" s="199"/>
      <c r="N39" s="71"/>
    </row>
    <row r="40" spans="1:14" ht="18" customHeight="1">
      <c r="A40" s="114" t="s">
        <v>130</v>
      </c>
      <c r="B40" s="127" t="s">
        <v>217</v>
      </c>
      <c r="C40" s="101"/>
      <c r="D40" s="109"/>
      <c r="E40" s="110"/>
      <c r="F40" s="110">
        <v>2</v>
      </c>
      <c r="G40" s="111"/>
      <c r="H40" s="112"/>
      <c r="I40" s="112"/>
      <c r="J40" s="129">
        <f t="shared" si="3"/>
        <v>2</v>
      </c>
      <c r="K40" s="203">
        <f t="shared" si="4"/>
        <v>60</v>
      </c>
      <c r="L40" s="402"/>
      <c r="M40" s="199"/>
      <c r="N40" s="71"/>
    </row>
    <row r="41" spans="1:14" ht="18" customHeight="1">
      <c r="A41" s="216" t="s">
        <v>83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8"/>
      <c r="M41" s="200"/>
      <c r="N41" s="71"/>
    </row>
    <row r="42" spans="1:14" ht="18" customHeight="1">
      <c r="A42" s="385" t="s">
        <v>131</v>
      </c>
      <c r="B42" s="479" t="s">
        <v>218</v>
      </c>
      <c r="C42" s="109">
        <v>2</v>
      </c>
      <c r="D42" s="109">
        <v>2</v>
      </c>
      <c r="E42" s="110">
        <v>2</v>
      </c>
      <c r="F42" s="110">
        <v>2</v>
      </c>
      <c r="G42" s="111"/>
      <c r="H42" s="112"/>
      <c r="I42" s="112"/>
      <c r="J42" s="129">
        <f t="shared" ref="J42:J48" si="5">SUM(C42:G42)</f>
        <v>8</v>
      </c>
      <c r="K42" s="203">
        <f t="shared" ref="K42:K46" si="6">J42*30</f>
        <v>240</v>
      </c>
      <c r="L42" s="253">
        <v>240</v>
      </c>
      <c r="M42" s="199"/>
      <c r="N42" s="71"/>
    </row>
    <row r="43" spans="1:14" ht="18" customHeight="1">
      <c r="A43" s="385" t="s">
        <v>132</v>
      </c>
      <c r="B43" s="479" t="s">
        <v>219</v>
      </c>
      <c r="C43" s="139"/>
      <c r="D43" s="139">
        <v>3</v>
      </c>
      <c r="E43" s="140"/>
      <c r="F43" s="140"/>
      <c r="G43" s="140"/>
      <c r="H43" s="141"/>
      <c r="I43" s="141"/>
      <c r="J43" s="129">
        <f t="shared" si="5"/>
        <v>3</v>
      </c>
      <c r="K43" s="203">
        <f t="shared" si="6"/>
        <v>90</v>
      </c>
      <c r="L43" s="253">
        <v>90</v>
      </c>
      <c r="M43" s="199"/>
      <c r="N43" s="71"/>
    </row>
    <row r="44" spans="1:14" ht="18" customHeight="1">
      <c r="A44" s="385" t="s">
        <v>133</v>
      </c>
      <c r="B44" s="479" t="s">
        <v>220</v>
      </c>
      <c r="C44" s="139"/>
      <c r="D44" s="139"/>
      <c r="E44" s="140"/>
      <c r="F44" s="140">
        <v>5</v>
      </c>
      <c r="G44" s="140">
        <v>3</v>
      </c>
      <c r="H44" s="141">
        <v>6</v>
      </c>
      <c r="I44" s="141"/>
      <c r="J44" s="129">
        <f t="shared" si="5"/>
        <v>8</v>
      </c>
      <c r="K44" s="203">
        <f t="shared" si="6"/>
        <v>240</v>
      </c>
      <c r="L44" s="253">
        <v>240</v>
      </c>
      <c r="M44" s="199"/>
      <c r="N44" s="71"/>
    </row>
    <row r="45" spans="1:14" ht="18" customHeight="1">
      <c r="A45" s="385" t="s">
        <v>134</v>
      </c>
      <c r="B45" s="479" t="s">
        <v>221</v>
      </c>
      <c r="C45" s="139"/>
      <c r="D45" s="139">
        <v>2</v>
      </c>
      <c r="E45" s="140">
        <v>4</v>
      </c>
      <c r="F45" s="140"/>
      <c r="G45" s="140"/>
      <c r="H45" s="141"/>
      <c r="I45" s="141"/>
      <c r="J45" s="129">
        <f t="shared" si="5"/>
        <v>6</v>
      </c>
      <c r="K45" s="203">
        <f t="shared" si="6"/>
        <v>180</v>
      </c>
      <c r="L45" s="253">
        <v>180</v>
      </c>
      <c r="M45" s="199"/>
      <c r="N45" s="71"/>
    </row>
    <row r="46" spans="1:14" ht="18" customHeight="1">
      <c r="A46" s="385" t="s">
        <v>135</v>
      </c>
      <c r="B46" s="479" t="s">
        <v>222</v>
      </c>
      <c r="C46" s="197">
        <v>2</v>
      </c>
      <c r="D46" s="197">
        <v>2</v>
      </c>
      <c r="E46" s="197">
        <v>2</v>
      </c>
      <c r="F46" s="197"/>
      <c r="G46" s="197"/>
      <c r="H46" s="112"/>
      <c r="I46" s="112"/>
      <c r="J46" s="129">
        <f t="shared" si="5"/>
        <v>6</v>
      </c>
      <c r="K46" s="203">
        <f t="shared" si="6"/>
        <v>180</v>
      </c>
      <c r="L46" s="253">
        <v>180</v>
      </c>
      <c r="M46" s="199"/>
      <c r="N46" s="71"/>
    </row>
    <row r="47" spans="1:14" ht="18" customHeight="1">
      <c r="A47" s="588" t="s">
        <v>35</v>
      </c>
      <c r="B47" s="589"/>
      <c r="C47" s="132">
        <f>SUM(C35:C40,C42:C46)</f>
        <v>11</v>
      </c>
      <c r="D47" s="132">
        <f t="shared" ref="D47:G47" si="7">SUM(D35:D40,D42:D46)</f>
        <v>13</v>
      </c>
      <c r="E47" s="132">
        <f t="shared" si="7"/>
        <v>12</v>
      </c>
      <c r="F47" s="132">
        <f t="shared" si="7"/>
        <v>13</v>
      </c>
      <c r="G47" s="132">
        <f t="shared" si="7"/>
        <v>7</v>
      </c>
      <c r="H47" s="132"/>
      <c r="I47" s="132"/>
      <c r="J47" s="194">
        <f t="shared" si="5"/>
        <v>56</v>
      </c>
      <c r="K47" s="230" t="s">
        <v>100</v>
      </c>
      <c r="L47" s="247">
        <f>SUM(L42:L46)</f>
        <v>930</v>
      </c>
      <c r="M47" s="407"/>
      <c r="N47" s="71"/>
    </row>
    <row r="48" spans="1:14" ht="18" customHeight="1">
      <c r="A48" s="588" t="s">
        <v>77</v>
      </c>
      <c r="B48" s="589"/>
      <c r="C48" s="132">
        <f>SUM(C29,C31:C32,C47)</f>
        <v>34</v>
      </c>
      <c r="D48" s="132">
        <f t="shared" ref="D48:G48" si="8">SUM(D29,D31:D32,D47)</f>
        <v>35</v>
      </c>
      <c r="E48" s="132">
        <f t="shared" si="8"/>
        <v>36</v>
      </c>
      <c r="F48" s="132">
        <f t="shared" si="8"/>
        <v>35</v>
      </c>
      <c r="G48" s="132">
        <f t="shared" si="8"/>
        <v>27</v>
      </c>
      <c r="H48" s="132"/>
      <c r="I48" s="132"/>
      <c r="J48" s="195">
        <f t="shared" si="5"/>
        <v>167</v>
      </c>
      <c r="K48" s="231">
        <f>J48*30</f>
        <v>5010</v>
      </c>
      <c r="L48" s="387"/>
      <c r="M48" s="23"/>
    </row>
    <row r="49" spans="1:13" ht="18" customHeight="1">
      <c r="A49" s="590" t="s">
        <v>97</v>
      </c>
      <c r="B49" s="591"/>
      <c r="C49" s="135"/>
      <c r="D49" s="135"/>
      <c r="E49" s="135"/>
      <c r="F49" s="135"/>
      <c r="G49" s="135"/>
      <c r="H49" s="135"/>
      <c r="I49" s="135"/>
      <c r="J49" s="135"/>
      <c r="K49" s="208"/>
      <c r="L49" s="388"/>
      <c r="M49" s="23"/>
    </row>
    <row r="50" spans="1:13" s="71" customFormat="1" ht="18" customHeight="1">
      <c r="A50" s="123" t="s">
        <v>137</v>
      </c>
      <c r="B50" s="100" t="s">
        <v>62</v>
      </c>
      <c r="C50" s="124">
        <v>1</v>
      </c>
      <c r="D50" s="124">
        <v>1</v>
      </c>
      <c r="E50" s="124"/>
      <c r="F50" s="124"/>
      <c r="G50" s="125">
        <v>2</v>
      </c>
      <c r="H50" s="112">
        <v>1</v>
      </c>
      <c r="I50" s="112">
        <v>3</v>
      </c>
      <c r="J50" s="126">
        <f>SUM(C50:G50)</f>
        <v>4</v>
      </c>
      <c r="K50" s="209">
        <f>J50*30</f>
        <v>120</v>
      </c>
      <c r="L50" s="394"/>
      <c r="M50" s="97"/>
    </row>
    <row r="51" spans="1:13" s="71" customFormat="1" ht="18" customHeight="1">
      <c r="A51" s="136" t="s">
        <v>101</v>
      </c>
      <c r="B51" s="102"/>
      <c r="C51" s="592">
        <f>J48+J50</f>
        <v>171</v>
      </c>
      <c r="D51" s="593"/>
      <c r="E51" s="593"/>
      <c r="F51" s="593"/>
      <c r="G51" s="593"/>
      <c r="H51" s="593"/>
      <c r="I51" s="594"/>
      <c r="J51" s="137"/>
      <c r="K51" s="210"/>
      <c r="L51" s="394"/>
      <c r="M51" s="97"/>
    </row>
    <row r="52" spans="1:13" ht="18" customHeight="1">
      <c r="A52" s="138" t="s">
        <v>138</v>
      </c>
      <c r="B52" s="104" t="s">
        <v>26</v>
      </c>
      <c r="C52" s="105">
        <v>2</v>
      </c>
      <c r="D52" s="139">
        <v>2</v>
      </c>
      <c r="E52" s="140">
        <v>2</v>
      </c>
      <c r="F52" s="140">
        <v>2</v>
      </c>
      <c r="G52" s="140">
        <v>2</v>
      </c>
      <c r="H52" s="141">
        <v>2</v>
      </c>
      <c r="I52" s="141">
        <v>2</v>
      </c>
      <c r="J52" s="142">
        <f>SUM(C52:G52)</f>
        <v>10</v>
      </c>
      <c r="K52" s="203"/>
      <c r="L52" s="388"/>
      <c r="M52" s="23"/>
    </row>
    <row r="53" spans="1:13" ht="18" customHeight="1">
      <c r="A53" s="143" t="s">
        <v>139</v>
      </c>
      <c r="B53" s="103" t="s">
        <v>23</v>
      </c>
      <c r="C53" s="144" t="s">
        <v>24</v>
      </c>
      <c r="D53" s="144" t="s">
        <v>24</v>
      </c>
      <c r="E53" s="144" t="s">
        <v>24</v>
      </c>
      <c r="F53" s="160"/>
      <c r="G53" s="160"/>
      <c r="H53" s="145"/>
      <c r="I53" s="145"/>
      <c r="J53" s="146"/>
      <c r="K53" s="202"/>
      <c r="L53" s="388"/>
      <c r="M53" s="23"/>
    </row>
    <row r="54" spans="1:13" ht="18" customHeight="1" thickBot="1">
      <c r="A54" s="196" t="s">
        <v>140</v>
      </c>
      <c r="B54" s="148" t="s">
        <v>30</v>
      </c>
      <c r="C54" s="149"/>
      <c r="D54" s="150"/>
      <c r="E54" s="151"/>
      <c r="F54" s="151" t="s">
        <v>65</v>
      </c>
      <c r="G54" s="151" t="s">
        <v>65</v>
      </c>
      <c r="H54" s="152"/>
      <c r="I54" s="152"/>
      <c r="J54" s="153"/>
      <c r="K54" s="211"/>
      <c r="L54" s="395"/>
      <c r="M54" s="23"/>
    </row>
    <row r="55" spans="1:13" ht="14.3">
      <c r="A55" s="154"/>
      <c r="B55" s="155"/>
      <c r="C55" s="156"/>
      <c r="D55" s="154"/>
      <c r="E55" s="154"/>
      <c r="F55" s="157"/>
      <c r="G55" s="157"/>
      <c r="H55" s="157"/>
      <c r="I55" s="157"/>
      <c r="J55" s="158"/>
      <c r="K55" s="154"/>
      <c r="L55" s="404"/>
      <c r="M55" s="23"/>
    </row>
    <row r="56" spans="1:13">
      <c r="A56" s="595" t="s">
        <v>47</v>
      </c>
      <c r="B56" s="595"/>
      <c r="C56" s="595"/>
      <c r="D56" s="595"/>
      <c r="E56" s="595"/>
      <c r="F56" s="595"/>
      <c r="G56" s="595"/>
      <c r="H56" s="595"/>
      <c r="I56" s="595"/>
      <c r="J56" s="595"/>
      <c r="K56" s="595"/>
      <c r="L56" s="154"/>
      <c r="M56" s="23"/>
    </row>
    <row r="57" spans="1:13">
      <c r="A57" s="585" t="s">
        <v>64</v>
      </c>
      <c r="B57" s="585"/>
      <c r="C57" s="585"/>
      <c r="D57" s="585"/>
      <c r="E57" s="585"/>
      <c r="F57" s="585"/>
      <c r="G57" s="585"/>
      <c r="H57" s="585"/>
      <c r="I57" s="585"/>
      <c r="J57" s="585"/>
      <c r="K57" s="585"/>
      <c r="L57" s="154"/>
      <c r="M57" s="23"/>
    </row>
    <row r="58" spans="1:13">
      <c r="A58" s="585" t="s">
        <v>158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154"/>
      <c r="M58" s="23"/>
    </row>
    <row r="59" spans="1:13" ht="11.55" customHeight="1"/>
    <row r="60" spans="1:13" ht="51.65" customHeight="1">
      <c r="A60" s="584" t="s">
        <v>210</v>
      </c>
      <c r="B60" s="584"/>
      <c r="C60" s="584"/>
      <c r="D60" s="584"/>
      <c r="E60" s="584"/>
      <c r="F60" s="584"/>
      <c r="G60" s="584"/>
      <c r="H60" s="584"/>
      <c r="I60" s="584"/>
      <c r="J60" s="584"/>
      <c r="K60" s="584"/>
      <c r="L60" s="584"/>
    </row>
  </sheetData>
  <mergeCells count="25"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60:L60"/>
    <mergeCell ref="A29:B29"/>
    <mergeCell ref="A30:B30"/>
    <mergeCell ref="A57:K57"/>
    <mergeCell ref="A58:K58"/>
    <mergeCell ref="A47:B47"/>
    <mergeCell ref="A48:B48"/>
    <mergeCell ref="A49:B49"/>
    <mergeCell ref="C51:I51"/>
    <mergeCell ref="A56:K5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3</vt:i4>
      </vt:variant>
    </vt:vector>
  </HeadingPairs>
  <TitlesOfParts>
    <vt:vector size="15" baseType="lpstr">
      <vt:lpstr>1R</vt:lpstr>
      <vt:lpstr>2R, 3R, 4R</vt:lpstr>
      <vt:lpstr>1Ei_1</vt:lpstr>
      <vt:lpstr>1i, 1Ei_2</vt:lpstr>
      <vt:lpstr>1P</vt:lpstr>
      <vt:lpstr>2Ei_1</vt:lpstr>
      <vt:lpstr>2i, 2Ei_2, 3i, 3Ei_2,4i,4Ei_2</vt:lpstr>
      <vt:lpstr>2A, 2P, 3P, 4P</vt:lpstr>
      <vt:lpstr>3Ei_1</vt:lpstr>
      <vt:lpstr>4Ei_1</vt:lpstr>
      <vt:lpstr>4B, 4D, 4Ci_2</vt:lpstr>
      <vt:lpstr>4Ci_1</vt:lpstr>
      <vt:lpstr>'1R'!Obszar_wydruku</vt:lpstr>
      <vt:lpstr>'2R, 3R, 4R'!Obszar_wydruku</vt:lpstr>
      <vt:lpstr>'4B, 4D, 4Ci_2'!Obszar_wydruku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</dc:creator>
  <cp:lastModifiedBy>januszm</cp:lastModifiedBy>
  <cp:lastPrinted>2022-03-28T08:59:21Z</cp:lastPrinted>
  <dcterms:created xsi:type="dcterms:W3CDTF">2019-03-07T21:30:59Z</dcterms:created>
  <dcterms:modified xsi:type="dcterms:W3CDTF">2022-08-11T11:28:23Z</dcterms:modified>
</cp:coreProperties>
</file>